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<sst xmlns="http://schemas.openxmlformats.org/spreadsheetml/2006/main" count="638" uniqueCount="310">
  <si>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</si>
  <si>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</si>
  <si>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</si>
  <si>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</si>
  <si>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</si>
  <si>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</si>
  <si>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</si>
  <si>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</si>
  <si>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</si>
  <si>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</si>
  <si>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</si>
  <si>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</si>
  <si>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</si>
  <si>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биологии </t>
    </r>
    <r>
      <rPr>
        <b/>
        <sz val="12"/>
        <rFont val="Courier New"/>
        <family val="3"/>
      </rPr>
      <t xml:space="preserve"> класс 7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</si>
  <si>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биологии </t>
    </r>
    <r>
      <rPr>
        <b/>
        <sz val="12"/>
        <rFont val="Courier New"/>
        <family val="3"/>
      </rPr>
      <t xml:space="preserve"> класс 8</t>
    </r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</si>
  <si>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</si>
  <si>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</si>
  <si>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</si>
  <si>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</si>
  <si>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</si>
  <si>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</si>
  <si>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</si>
  <si>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</si>
  <si>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</si>
  <si>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</si>
  <si>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</si>
  <si>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</si>
  <si>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</si>
  <si>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</si>
  <si>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</si>
  <si>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</si>
  <si>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</si>
  <si>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</si>
  <si>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</si>
  <si>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</si>
  <si>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</si>
  <si>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</si>
  <si>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</si>
  <si>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</si>
  <si>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</si>
  <si>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</si>
  <si>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</si>
  <si>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</si>
  <si>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</si>
  <si>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</si>
  <si>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</si>
  <si>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</si>
  <si>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</si>
  <si>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</si>
  <si>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</si>
  <si>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</si>
  <si>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</si>
  <si>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</si>
  <si>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</si>
  <si>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</si>
  <si>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</si>
  <si>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</si>
  <si>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</si>
  <si>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</si>
  <si>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</si>
  <si>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</si>
  <si>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</si>
  <si>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</si>
  <si>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</si>
  <si>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</si>
  <si>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</si>
  <si>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</si>
  <si>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</si>
  <si>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</si>
  <si>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</si>
  <si>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</si>
  <si>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</si>
  <si>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</si>
  <si>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</si>
  <si>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</si>
  <si>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10-10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</si>
  <si>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</si>
  <si>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</si>
  <si>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</si>
  <si>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</si>
  <si>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</si>
  <si>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</si>
  <si>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</si>
  <si>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</si>
  <si>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</si>
  <si>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7-20</t>
  </si>
  <si>
    <t>11-10</t>
  </si>
  <si>
    <t>максимальное количество   ____130______ баллов</t>
  </si>
  <si>
    <t>сумма по 100 бальной</t>
  </si>
  <si>
    <t>«09» ноября 2021 года                     П Р О Т О К О Л</t>
  </si>
  <si>
    <t>«09» ноября 2021 года                   П Р О Т О К О Л</t>
  </si>
  <si>
    <t>«09» ноября 2021 года                       П Р О Т О К О Л</t>
  </si>
  <si>
    <t>8-17</t>
  </si>
  <si>
    <t>8-18</t>
  </si>
  <si>
    <t>максимальное количество   __56____ баллов</t>
  </si>
  <si>
    <t>максимальное количество   __102__ баллов</t>
  </si>
  <si>
    <t>9-17</t>
  </si>
  <si>
    <t>максимальное количество   __84__ баллов</t>
  </si>
  <si>
    <t>7-21</t>
  </si>
  <si>
    <t>7-22</t>
  </si>
  <si>
    <t>7-23</t>
  </si>
  <si>
    <t>7-25</t>
  </si>
  <si>
    <t>максимальное количество   ___38___ баллов</t>
  </si>
  <si>
    <t>победитель</t>
  </si>
  <si>
    <t>призер</t>
  </si>
  <si>
    <t>Победитель</t>
  </si>
  <si>
    <t>Призер</t>
  </si>
  <si>
    <t>Загребин</t>
  </si>
  <si>
    <t>Аркадий</t>
  </si>
  <si>
    <t>Артемович</t>
  </si>
  <si>
    <t>гимназия № 10</t>
  </si>
  <si>
    <t>Хоменкова</t>
  </si>
  <si>
    <t>Елизавета</t>
  </si>
  <si>
    <t>Михайловна</t>
  </si>
  <si>
    <t>Рогачева</t>
  </si>
  <si>
    <t>Диана</t>
  </si>
  <si>
    <t>Андреевна</t>
  </si>
  <si>
    <t>Иванова</t>
  </si>
  <si>
    <t>Софья</t>
  </si>
  <si>
    <t>Моцковская</t>
  </si>
  <si>
    <t>Дарья</t>
  </si>
  <si>
    <t>Викторовна</t>
  </si>
  <si>
    <t>Мокин</t>
  </si>
  <si>
    <t>Федор</t>
  </si>
  <si>
    <t>Геннадьевич</t>
  </si>
  <si>
    <t>Луганцева</t>
  </si>
  <si>
    <t>Полина</t>
  </si>
  <si>
    <t>Николаевна</t>
  </si>
  <si>
    <t>Сенотрусова</t>
  </si>
  <si>
    <t>Виктория</t>
  </si>
  <si>
    <t>Сергеевна</t>
  </si>
  <si>
    <t>Токарева</t>
  </si>
  <si>
    <t>Алена</t>
  </si>
  <si>
    <t>Денисовна</t>
  </si>
  <si>
    <t>Давыдова</t>
  </si>
  <si>
    <t>Мария</t>
  </si>
  <si>
    <t>Алексеевна</t>
  </si>
  <si>
    <t>Васильева</t>
  </si>
  <si>
    <t>Александровна</t>
  </si>
  <si>
    <t>Павлова</t>
  </si>
  <si>
    <t>Анастасия</t>
  </si>
  <si>
    <t>Евгеньевна</t>
  </si>
  <si>
    <t>Юрова</t>
  </si>
  <si>
    <t>Степановна</t>
  </si>
  <si>
    <t>Крыткина Лада Анатольевна</t>
  </si>
  <si>
    <t>Крыткина Л.А.</t>
  </si>
  <si>
    <t>Пацер</t>
  </si>
  <si>
    <t>Яна</t>
  </si>
  <si>
    <t>Владимировна</t>
  </si>
  <si>
    <t>гимназия №10</t>
  </si>
  <si>
    <t>Егоров</t>
  </si>
  <si>
    <t>Станислав</t>
  </si>
  <si>
    <t>Семенович</t>
  </si>
  <si>
    <t>Шабович</t>
  </si>
  <si>
    <t>Арина</t>
  </si>
  <si>
    <t>Дмитриевна</t>
  </si>
  <si>
    <t>Горелова</t>
  </si>
  <si>
    <t>Анна</t>
  </si>
  <si>
    <t>Андриюк</t>
  </si>
  <si>
    <t>Ева</t>
  </si>
  <si>
    <t>Чупраков</t>
  </si>
  <si>
    <t>Павел</t>
  </si>
  <si>
    <t>Павлович</t>
  </si>
  <si>
    <t>Пономарев</t>
  </si>
  <si>
    <t>Сергей</t>
  </si>
  <si>
    <t>Валерьевич</t>
  </si>
  <si>
    <t>Дмитриева</t>
  </si>
  <si>
    <t>Карина</t>
  </si>
  <si>
    <t>Игоревна</t>
  </si>
  <si>
    <t>Панова</t>
  </si>
  <si>
    <t>Никитина</t>
  </si>
  <si>
    <t>Ярослава</t>
  </si>
  <si>
    <t>Павловна</t>
  </si>
  <si>
    <t>Якоби</t>
  </si>
  <si>
    <t>Кристина</t>
  </si>
  <si>
    <t>Шистко</t>
  </si>
  <si>
    <t>Степан</t>
  </si>
  <si>
    <t>Александрович</t>
  </si>
  <si>
    <t>Лазутина</t>
  </si>
  <si>
    <t>Егоровна</t>
  </si>
  <si>
    <t>Петухова</t>
  </si>
  <si>
    <t>Мурашева</t>
  </si>
  <si>
    <t>Торгаева</t>
  </si>
  <si>
    <t>Камилла</t>
  </si>
  <si>
    <t>Равильевна</t>
  </si>
  <si>
    <t>Былков</t>
  </si>
  <si>
    <t>Евгений</t>
  </si>
  <si>
    <t>Владиславович</t>
  </si>
  <si>
    <t>Тоденберг</t>
  </si>
  <si>
    <t>Екатерина</t>
  </si>
  <si>
    <t>Вычужанина</t>
  </si>
  <si>
    <t>СОШ №7</t>
  </si>
  <si>
    <t>Андроненко А.М.</t>
  </si>
  <si>
    <t>Девятая</t>
  </si>
  <si>
    <t>Александра</t>
  </si>
  <si>
    <t>Константиновна</t>
  </si>
  <si>
    <t>СОШ № 7</t>
  </si>
  <si>
    <t>СОШ № 4</t>
  </si>
  <si>
    <t>СОШ № 5</t>
  </si>
  <si>
    <t>СОШ № 2</t>
  </si>
  <si>
    <t>Климова</t>
  </si>
  <si>
    <t>Ксения</t>
  </si>
  <si>
    <t>Ангелина</t>
  </si>
  <si>
    <t>Васильевна</t>
  </si>
  <si>
    <t>Фогель</t>
  </si>
  <si>
    <t>Виолетта</t>
  </si>
  <si>
    <t>Витальевна</t>
  </si>
  <si>
    <t>Широглазов</t>
  </si>
  <si>
    <t>Ростислав</t>
  </si>
  <si>
    <t>Голдырев</t>
  </si>
  <si>
    <t>Иван</t>
  </si>
  <si>
    <t>Кириллович</t>
  </si>
  <si>
    <t>Шолохов</t>
  </si>
  <si>
    <t xml:space="preserve">Павел </t>
  </si>
  <si>
    <t>Андреевич</t>
  </si>
  <si>
    <t>Лосева Д.О.</t>
  </si>
  <si>
    <t>Усенко</t>
  </si>
  <si>
    <t>Владимирович</t>
  </si>
  <si>
    <t>Латык</t>
  </si>
  <si>
    <t>Радмира</t>
  </si>
  <si>
    <t>Романовна</t>
  </si>
  <si>
    <t>Федорова</t>
  </si>
  <si>
    <t>Филиппова</t>
  </si>
  <si>
    <t>Федоровна</t>
  </si>
  <si>
    <t>Высотина Е.К.</t>
  </si>
  <si>
    <t>Креймер</t>
  </si>
  <si>
    <t>Василина</t>
  </si>
  <si>
    <t>Валерьевна</t>
  </si>
  <si>
    <t>Бойко</t>
  </si>
  <si>
    <t>Татьяна</t>
  </si>
  <si>
    <t>Разваляев</t>
  </si>
  <si>
    <t>Дмитрий</t>
  </si>
  <si>
    <t>Максимович</t>
  </si>
  <si>
    <t>Михайлова</t>
  </si>
  <si>
    <t>Маргарита</t>
  </si>
  <si>
    <t>Носковец</t>
  </si>
  <si>
    <t>Ушкалова</t>
  </si>
  <si>
    <t>Надежда</t>
  </si>
  <si>
    <t>Павлюченко</t>
  </si>
  <si>
    <t>Моисеев</t>
  </si>
  <si>
    <t>Роман</t>
  </si>
  <si>
    <t>Голованова</t>
  </si>
  <si>
    <t>Горностаев</t>
  </si>
  <si>
    <t>Покров</t>
  </si>
  <si>
    <t>Вячеслав</t>
  </si>
  <si>
    <t>Шкедов</t>
  </si>
  <si>
    <t>Илья</t>
  </si>
  <si>
    <t>Сербаев</t>
  </si>
  <si>
    <t>Григорий</t>
  </si>
  <si>
    <t>Симонов</t>
  </si>
  <si>
    <t>Олег</t>
  </si>
  <si>
    <t>Санникова</t>
  </si>
  <si>
    <t>Милана</t>
  </si>
  <si>
    <t>Кулиева</t>
  </si>
  <si>
    <t>Санина</t>
  </si>
  <si>
    <t>Хасанов</t>
  </si>
  <si>
    <t>Руслан</t>
  </si>
  <si>
    <t>Ренатович</t>
  </si>
  <si>
    <t>Королева</t>
  </si>
  <si>
    <t>Максимовна</t>
  </si>
  <si>
    <t>Фролова</t>
  </si>
  <si>
    <t>Варвара</t>
  </si>
  <si>
    <t>Растоскуева</t>
  </si>
  <si>
    <t>Высторобский</t>
  </si>
  <si>
    <t>Алексеевич</t>
  </si>
  <si>
    <t>Смирнова</t>
  </si>
  <si>
    <t>Рассказов</t>
  </si>
  <si>
    <t>Артем</t>
  </si>
  <si>
    <t>Мисерева</t>
  </si>
  <si>
    <t>Алина</t>
  </si>
  <si>
    <t>Зубрейчук</t>
  </si>
  <si>
    <t>Эллина</t>
  </si>
  <si>
    <t>Руслановна</t>
  </si>
  <si>
    <t>Нестеренко</t>
  </si>
  <si>
    <t>Максим</t>
  </si>
  <si>
    <t>Васильевич</t>
  </si>
  <si>
    <t>Лебедев</t>
  </si>
  <si>
    <t>Шмаков</t>
  </si>
  <si>
    <t>Ильич</t>
  </si>
  <si>
    <t>Хабурзин</t>
  </si>
  <si>
    <t>Михаил</t>
  </si>
  <si>
    <t>Пергунова</t>
  </si>
  <si>
    <t>Бочкарева</t>
  </si>
  <si>
    <t>Валерия</t>
  </si>
  <si>
    <t>Пахомова</t>
  </si>
  <si>
    <t>Медведева</t>
  </si>
  <si>
    <t>Павленко</t>
  </si>
  <si>
    <t>Даниил</t>
  </si>
  <si>
    <t>Соколова Н.В.</t>
  </si>
  <si>
    <t>Лычакова С.Н.</t>
  </si>
  <si>
    <t>Юрьевна</t>
  </si>
  <si>
    <t>Олегович</t>
  </si>
  <si>
    <t>Дмитриевич</t>
  </si>
  <si>
    <t>Анатольевна</t>
  </si>
  <si>
    <t>14.03.0227</t>
  </si>
  <si>
    <t>Иванович</t>
  </si>
  <si>
    <t>Викторович</t>
  </si>
  <si>
    <t>Евгеньевич</t>
  </si>
  <si>
    <t>Иосифова Н.В.</t>
  </si>
  <si>
    <t>Юрченко Н.Ф.</t>
  </si>
  <si>
    <t>Романова С.П.</t>
  </si>
  <si>
    <t>Ендальцева А.С.</t>
  </si>
  <si>
    <t>Кононова О.С.</t>
  </si>
  <si>
    <t>Солодухина С.Н.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</si>
  <si>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биологии </t>
    </r>
    <r>
      <rPr>
        <b/>
        <sz val="12"/>
        <rFont val="Courier New"/>
        <family val="3"/>
      </rPr>
      <t xml:space="preserve"> класс 9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</si>
  <si>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биологии 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</si>
  <si>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 xml:space="preserve">биологии </t>
    </r>
    <r>
      <rPr>
        <b/>
        <sz val="12"/>
        <rFont val="Courier New"/>
        <family val="3"/>
      </rPr>
      <t xml:space="preserve"> класс 11</t>
    </r>
  </si>
  <si>
    <t>Чумакина</t>
  </si>
  <si>
    <t>Муллаянова</t>
  </si>
  <si>
    <t>сумма набранных баллов по 100 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</si>
</sst>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6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vertical="center" wrapText="1"/>
    </xf>
    <xf numFmtId="17" fontId="9" fillId="0" borderId="0" xfId="0" applyNumberFormat="1" applyFont="1" applyBorder="1" applyAlignment="1">
      <alignment vertical="center" wrapText="1"/>
    </xf>
    <xf numFmtId="16" fontId="9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70" zoomScaleNormal="70" zoomScalePageLayoutView="0" workbookViewId="0" topLeftCell="A1">
      <selection activeCell="M49" sqref="M49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7.625" style="0" customWidth="1"/>
    <col min="8" max="11" width="4.00390625" style="0" customWidth="1"/>
    <col min="12" max="12" width="12.875" style="0" customWidth="1"/>
    <col min="13" max="13" width="16.75390625" style="0" customWidth="1"/>
    <col min="14" max="14" width="16.00390625" style="0" customWidth="1"/>
    <col min="15" max="15" width="19.625" style="0" customWidth="1"/>
  </cols>
  <sheetData>
    <row r="1" spans="1:6" ht="16.5">
      <c r="A1" s="5" t="s">
        <v>91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4" ht="16.5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4" ht="15.75">
      <c r="A4" s="2"/>
      <c r="B4" s="2"/>
      <c r="C4" s="2"/>
      <c r="D4" s="2"/>
    </row>
    <row r="5" spans="1:15" ht="21.75" customHeight="1">
      <c r="A5" s="30" t="s">
        <v>3</v>
      </c>
      <c r="B5" s="32" t="s">
        <v>10</v>
      </c>
      <c r="C5" s="32" t="s">
        <v>6</v>
      </c>
      <c r="D5" s="32" t="s">
        <v>7</v>
      </c>
      <c r="E5" s="30" t="s">
        <v>8</v>
      </c>
      <c r="F5" s="32" t="s">
        <v>9</v>
      </c>
      <c r="G5" s="30" t="s">
        <v>0</v>
      </c>
      <c r="H5" s="26" t="s">
        <v>102</v>
      </c>
      <c r="I5" s="27"/>
      <c r="J5" s="27"/>
      <c r="K5" s="27"/>
      <c r="L5" s="30" t="s">
        <v>1</v>
      </c>
      <c r="M5" s="30" t="s">
        <v>309</v>
      </c>
      <c r="N5" s="30" t="s">
        <v>12</v>
      </c>
      <c r="O5" s="30" t="s">
        <v>11</v>
      </c>
    </row>
    <row r="6" spans="1:15" ht="18.75" customHeight="1">
      <c r="A6" s="30"/>
      <c r="B6" s="33"/>
      <c r="C6" s="33"/>
      <c r="D6" s="33"/>
      <c r="E6" s="30"/>
      <c r="F6" s="33"/>
      <c r="G6" s="30"/>
      <c r="H6" s="28"/>
      <c r="I6" s="29"/>
      <c r="J6" s="29"/>
      <c r="K6" s="29"/>
      <c r="L6" s="30"/>
      <c r="M6" s="30"/>
      <c r="N6" s="30"/>
      <c r="O6" s="30"/>
    </row>
    <row r="7" spans="1:15" ht="26.25" customHeight="1">
      <c r="A7" s="30"/>
      <c r="B7" s="33"/>
      <c r="C7" s="33"/>
      <c r="D7" s="33"/>
      <c r="E7" s="30"/>
      <c r="F7" s="33"/>
      <c r="G7" s="30"/>
      <c r="H7" s="26" t="s">
        <v>2</v>
      </c>
      <c r="I7" s="27"/>
      <c r="J7" s="27"/>
      <c r="K7" s="27"/>
      <c r="L7" s="30"/>
      <c r="M7" s="30"/>
      <c r="N7" s="30"/>
      <c r="O7" s="30"/>
    </row>
    <row r="8" spans="1:15" ht="16.5" customHeight="1">
      <c r="A8" s="30"/>
      <c r="B8" s="33"/>
      <c r="C8" s="33"/>
      <c r="D8" s="33"/>
      <c r="E8" s="30"/>
      <c r="F8" s="33"/>
      <c r="G8" s="30"/>
      <c r="H8" s="28"/>
      <c r="I8" s="29"/>
      <c r="J8" s="29"/>
      <c r="K8" s="29"/>
      <c r="L8" s="30"/>
      <c r="M8" s="30"/>
      <c r="N8" s="30"/>
      <c r="O8" s="30"/>
    </row>
    <row r="9" spans="1:15" ht="18.75">
      <c r="A9" s="30"/>
      <c r="B9" s="34"/>
      <c r="C9" s="34"/>
      <c r="D9" s="34"/>
      <c r="E9" s="30"/>
      <c r="F9" s="34"/>
      <c r="G9" s="30"/>
      <c r="H9" s="3">
        <v>1</v>
      </c>
      <c r="I9" s="3">
        <v>2</v>
      </c>
      <c r="J9" s="3">
        <v>3</v>
      </c>
      <c r="K9" s="3">
        <v>4</v>
      </c>
      <c r="L9" s="30"/>
      <c r="M9" s="30"/>
      <c r="N9" s="30"/>
      <c r="O9" s="30"/>
    </row>
    <row r="10" spans="1:15" ht="15.75">
      <c r="A10" s="9" t="s">
        <v>85</v>
      </c>
      <c r="B10" s="8">
        <v>20</v>
      </c>
      <c r="C10" s="7" t="s">
        <v>233</v>
      </c>
      <c r="D10" s="7" t="s">
        <v>234</v>
      </c>
      <c r="E10" s="7" t="s">
        <v>133</v>
      </c>
      <c r="F10" s="11">
        <v>39477</v>
      </c>
      <c r="G10" s="7" t="s">
        <v>199</v>
      </c>
      <c r="H10" s="7">
        <v>17</v>
      </c>
      <c r="I10" s="7">
        <v>6</v>
      </c>
      <c r="J10" s="7">
        <v>4</v>
      </c>
      <c r="K10" s="7">
        <v>3</v>
      </c>
      <c r="L10" s="7">
        <f aca="true" t="shared" si="0" ref="L10:L35">SUM(H10:K10)</f>
        <v>30</v>
      </c>
      <c r="M10" s="20">
        <f aca="true" t="shared" si="1" ref="M10:M33">L10/0.38</f>
        <v>78.94736842105263</v>
      </c>
      <c r="N10" s="7" t="s">
        <v>103</v>
      </c>
      <c r="O10" s="7" t="s">
        <v>288</v>
      </c>
    </row>
    <row r="11" spans="1:15" ht="15.75">
      <c r="A11" s="9" t="s">
        <v>99</v>
      </c>
      <c r="B11" s="8">
        <v>22</v>
      </c>
      <c r="C11" s="7" t="s">
        <v>236</v>
      </c>
      <c r="D11" s="7" t="s">
        <v>237</v>
      </c>
      <c r="E11" s="7" t="s">
        <v>141</v>
      </c>
      <c r="F11" s="11">
        <v>39663</v>
      </c>
      <c r="G11" s="7" t="s">
        <v>199</v>
      </c>
      <c r="H11" s="7">
        <v>16</v>
      </c>
      <c r="I11" s="7">
        <v>6</v>
      </c>
      <c r="J11" s="7">
        <v>4</v>
      </c>
      <c r="K11" s="7">
        <v>2</v>
      </c>
      <c r="L11" s="7">
        <f t="shared" si="0"/>
        <v>28</v>
      </c>
      <c r="M11" s="20">
        <f t="shared" si="1"/>
        <v>73.6842105263158</v>
      </c>
      <c r="N11" s="7" t="s">
        <v>104</v>
      </c>
      <c r="O11" s="7" t="s">
        <v>288</v>
      </c>
    </row>
    <row r="12" spans="1:15" ht="15.75">
      <c r="A12" s="9" t="s">
        <v>57</v>
      </c>
      <c r="B12" s="8">
        <v>2</v>
      </c>
      <c r="C12" s="7" t="s">
        <v>111</v>
      </c>
      <c r="D12" s="7" t="s">
        <v>112</v>
      </c>
      <c r="E12" s="7" t="s">
        <v>113</v>
      </c>
      <c r="F12" s="11">
        <v>39735</v>
      </c>
      <c r="G12" s="7" t="s">
        <v>110</v>
      </c>
      <c r="H12" s="7">
        <v>11</v>
      </c>
      <c r="I12" s="7">
        <v>6</v>
      </c>
      <c r="J12" s="7">
        <v>5</v>
      </c>
      <c r="K12" s="7">
        <v>1</v>
      </c>
      <c r="L12" s="7">
        <f t="shared" si="0"/>
        <v>23</v>
      </c>
      <c r="M12" s="20">
        <f t="shared" si="1"/>
        <v>60.526315789473685</v>
      </c>
      <c r="N12" s="7" t="s">
        <v>104</v>
      </c>
      <c r="O12" s="7" t="s">
        <v>145</v>
      </c>
    </row>
    <row r="13" spans="1:15" ht="15.75">
      <c r="A13" s="9" t="s">
        <v>59</v>
      </c>
      <c r="B13" s="8">
        <v>4</v>
      </c>
      <c r="C13" s="7" t="s">
        <v>117</v>
      </c>
      <c r="D13" s="7" t="s">
        <v>118</v>
      </c>
      <c r="E13" s="7" t="s">
        <v>116</v>
      </c>
      <c r="F13" s="11">
        <v>39613</v>
      </c>
      <c r="G13" s="7" t="s">
        <v>110</v>
      </c>
      <c r="H13" s="7">
        <v>10</v>
      </c>
      <c r="I13" s="7">
        <v>8</v>
      </c>
      <c r="J13" s="7">
        <v>3</v>
      </c>
      <c r="K13" s="7">
        <v>2</v>
      </c>
      <c r="L13" s="7">
        <f t="shared" si="0"/>
        <v>23</v>
      </c>
      <c r="M13" s="20">
        <f t="shared" si="1"/>
        <v>60.526315789473685</v>
      </c>
      <c r="N13" s="7" t="s">
        <v>104</v>
      </c>
      <c r="O13" s="7" t="s">
        <v>145</v>
      </c>
    </row>
    <row r="14" spans="1:15" ht="15.75">
      <c r="A14" s="9" t="s">
        <v>98</v>
      </c>
      <c r="B14" s="7">
        <v>21</v>
      </c>
      <c r="C14" s="7" t="s">
        <v>235</v>
      </c>
      <c r="D14" s="7" t="s">
        <v>140</v>
      </c>
      <c r="E14" s="7" t="s">
        <v>116</v>
      </c>
      <c r="F14" s="11">
        <v>39380</v>
      </c>
      <c r="G14" s="7" t="s">
        <v>199</v>
      </c>
      <c r="H14" s="7">
        <v>16</v>
      </c>
      <c r="I14" s="7">
        <v>0</v>
      </c>
      <c r="J14" s="7">
        <v>4</v>
      </c>
      <c r="K14" s="7">
        <v>1</v>
      </c>
      <c r="L14" s="7">
        <f t="shared" si="0"/>
        <v>21</v>
      </c>
      <c r="M14" s="20">
        <f t="shared" si="1"/>
        <v>55.26315789473684</v>
      </c>
      <c r="N14" s="7" t="s">
        <v>104</v>
      </c>
      <c r="O14" s="7" t="s">
        <v>288</v>
      </c>
    </row>
    <row r="15" spans="1:15" ht="15.75">
      <c r="A15" s="9" t="s">
        <v>64</v>
      </c>
      <c r="B15" s="7">
        <v>9</v>
      </c>
      <c r="C15" s="7" t="s">
        <v>273</v>
      </c>
      <c r="D15" s="7" t="s">
        <v>274</v>
      </c>
      <c r="E15" s="7" t="s">
        <v>275</v>
      </c>
      <c r="F15" s="11">
        <v>39527</v>
      </c>
      <c r="G15" s="7" t="s">
        <v>198</v>
      </c>
      <c r="H15" s="7">
        <v>12</v>
      </c>
      <c r="I15" s="7">
        <v>4</v>
      </c>
      <c r="J15" s="7">
        <v>1</v>
      </c>
      <c r="K15" s="7">
        <v>2</v>
      </c>
      <c r="L15" s="7">
        <f t="shared" si="0"/>
        <v>19</v>
      </c>
      <c r="M15" s="20">
        <f t="shared" si="1"/>
        <v>50</v>
      </c>
      <c r="N15" s="7"/>
      <c r="O15" s="7" t="s">
        <v>289</v>
      </c>
    </row>
    <row r="16" spans="1:15" ht="15.75">
      <c r="A16" s="9" t="s">
        <v>70</v>
      </c>
      <c r="B16" s="7">
        <v>15</v>
      </c>
      <c r="C16" s="7" t="s">
        <v>284</v>
      </c>
      <c r="D16" s="7" t="s">
        <v>129</v>
      </c>
      <c r="E16" s="7" t="s">
        <v>136</v>
      </c>
      <c r="F16" s="11">
        <v>39548</v>
      </c>
      <c r="G16" s="7" t="s">
        <v>198</v>
      </c>
      <c r="H16" s="7">
        <v>9</v>
      </c>
      <c r="I16" s="7">
        <v>6</v>
      </c>
      <c r="J16" s="7">
        <v>1</v>
      </c>
      <c r="K16" s="7">
        <v>3</v>
      </c>
      <c r="L16" s="7">
        <f t="shared" si="0"/>
        <v>19</v>
      </c>
      <c r="M16" s="20">
        <f t="shared" si="1"/>
        <v>50</v>
      </c>
      <c r="N16" s="7"/>
      <c r="O16" s="7" t="s">
        <v>289</v>
      </c>
    </row>
    <row r="17" spans="1:15" ht="15.75">
      <c r="A17" s="9" t="s">
        <v>58</v>
      </c>
      <c r="B17" s="7">
        <v>3</v>
      </c>
      <c r="C17" s="7" t="s">
        <v>114</v>
      </c>
      <c r="D17" s="7" t="s">
        <v>115</v>
      </c>
      <c r="E17" s="7" t="s">
        <v>116</v>
      </c>
      <c r="F17" s="11">
        <v>39499</v>
      </c>
      <c r="G17" s="7" t="s">
        <v>110</v>
      </c>
      <c r="H17" s="7">
        <v>11</v>
      </c>
      <c r="I17" s="7">
        <v>2</v>
      </c>
      <c r="J17" s="7">
        <v>3</v>
      </c>
      <c r="K17" s="7">
        <v>2</v>
      </c>
      <c r="L17" s="7">
        <f t="shared" si="0"/>
        <v>18</v>
      </c>
      <c r="M17" s="20">
        <f t="shared" si="1"/>
        <v>47.368421052631575</v>
      </c>
      <c r="N17" s="7"/>
      <c r="O17" s="7" t="s">
        <v>145</v>
      </c>
    </row>
    <row r="18" spans="1:15" ht="15.75">
      <c r="A18" s="9" t="s">
        <v>74</v>
      </c>
      <c r="B18" s="7">
        <v>19</v>
      </c>
      <c r="C18" s="7" t="s">
        <v>216</v>
      </c>
      <c r="D18" s="7" t="s">
        <v>210</v>
      </c>
      <c r="E18" s="7" t="s">
        <v>217</v>
      </c>
      <c r="F18" s="11">
        <v>39749</v>
      </c>
      <c r="G18" s="7" t="s">
        <v>197</v>
      </c>
      <c r="H18" s="7">
        <v>8</v>
      </c>
      <c r="I18" s="7">
        <v>6</v>
      </c>
      <c r="J18" s="7">
        <v>3</v>
      </c>
      <c r="K18" s="7">
        <v>1</v>
      </c>
      <c r="L18" s="7">
        <f t="shared" si="0"/>
        <v>18</v>
      </c>
      <c r="M18" s="20">
        <f t="shared" si="1"/>
        <v>47.368421052631575</v>
      </c>
      <c r="N18" s="7"/>
      <c r="O18" s="7" t="s">
        <v>215</v>
      </c>
    </row>
    <row r="19" spans="1:15" ht="15.75">
      <c r="A19" s="9" t="s">
        <v>61</v>
      </c>
      <c r="B19" s="8">
        <v>6</v>
      </c>
      <c r="C19" s="7" t="s">
        <v>122</v>
      </c>
      <c r="D19" s="7" t="s">
        <v>123</v>
      </c>
      <c r="E19" s="7" t="s">
        <v>124</v>
      </c>
      <c r="F19" s="11">
        <v>39633</v>
      </c>
      <c r="G19" s="7" t="s">
        <v>110</v>
      </c>
      <c r="H19" s="7">
        <v>7</v>
      </c>
      <c r="I19" s="7">
        <v>6</v>
      </c>
      <c r="J19" s="7">
        <v>3</v>
      </c>
      <c r="K19" s="7">
        <v>1</v>
      </c>
      <c r="L19" s="7">
        <f t="shared" si="0"/>
        <v>17</v>
      </c>
      <c r="M19" s="20">
        <f t="shared" si="1"/>
        <v>44.73684210526316</v>
      </c>
      <c r="N19" s="7"/>
      <c r="O19" s="7" t="s">
        <v>145</v>
      </c>
    </row>
    <row r="20" spans="1:15" ht="15.75">
      <c r="A20" s="9" t="s">
        <v>62</v>
      </c>
      <c r="B20" s="7">
        <v>7</v>
      </c>
      <c r="C20" s="7" t="s">
        <v>207</v>
      </c>
      <c r="D20" s="7" t="s">
        <v>208</v>
      </c>
      <c r="E20" s="7" t="s">
        <v>177</v>
      </c>
      <c r="F20" s="11">
        <v>39748</v>
      </c>
      <c r="G20" s="7" t="s">
        <v>196</v>
      </c>
      <c r="H20" s="7">
        <v>10</v>
      </c>
      <c r="I20" s="7">
        <v>2</v>
      </c>
      <c r="J20" s="7">
        <v>3</v>
      </c>
      <c r="K20" s="7">
        <v>1</v>
      </c>
      <c r="L20" s="7">
        <f t="shared" si="0"/>
        <v>16</v>
      </c>
      <c r="M20" s="20">
        <f t="shared" si="1"/>
        <v>42.10526315789474</v>
      </c>
      <c r="N20" s="7"/>
      <c r="O20" s="7" t="s">
        <v>192</v>
      </c>
    </row>
    <row r="21" spans="1:15" ht="15.75">
      <c r="A21" s="9" t="s">
        <v>69</v>
      </c>
      <c r="B21" s="8">
        <v>14</v>
      </c>
      <c r="C21" s="7" t="s">
        <v>282</v>
      </c>
      <c r="D21" s="7" t="s">
        <v>283</v>
      </c>
      <c r="E21" s="7" t="s">
        <v>148</v>
      </c>
      <c r="F21" s="11">
        <v>39553</v>
      </c>
      <c r="G21" s="7" t="s">
        <v>198</v>
      </c>
      <c r="H21" s="7">
        <v>7</v>
      </c>
      <c r="I21" s="7">
        <v>4</v>
      </c>
      <c r="J21" s="7">
        <v>3</v>
      </c>
      <c r="K21" s="7">
        <v>2</v>
      </c>
      <c r="L21" s="7">
        <f t="shared" si="0"/>
        <v>16</v>
      </c>
      <c r="M21" s="20">
        <f t="shared" si="1"/>
        <v>42.10526315789474</v>
      </c>
      <c r="N21" s="7"/>
      <c r="O21" s="7" t="s">
        <v>289</v>
      </c>
    </row>
    <row r="22" spans="1:15" ht="15.75">
      <c r="A22" s="9" t="s">
        <v>63</v>
      </c>
      <c r="B22" s="8">
        <v>8</v>
      </c>
      <c r="C22" s="7" t="s">
        <v>209</v>
      </c>
      <c r="D22" s="7" t="s">
        <v>210</v>
      </c>
      <c r="E22" s="7" t="s">
        <v>211</v>
      </c>
      <c r="F22" s="11">
        <v>39560</v>
      </c>
      <c r="G22" s="7" t="s">
        <v>196</v>
      </c>
      <c r="H22" s="7">
        <v>8</v>
      </c>
      <c r="I22" s="7">
        <v>2</v>
      </c>
      <c r="J22" s="7">
        <v>3</v>
      </c>
      <c r="K22" s="7">
        <v>2</v>
      </c>
      <c r="L22" s="7">
        <f t="shared" si="0"/>
        <v>15</v>
      </c>
      <c r="M22" s="20">
        <f t="shared" si="1"/>
        <v>39.473684210526315</v>
      </c>
      <c r="N22" s="7"/>
      <c r="O22" s="7" t="s">
        <v>192</v>
      </c>
    </row>
    <row r="23" spans="1:15" ht="15.75">
      <c r="A23" s="9" t="s">
        <v>101</v>
      </c>
      <c r="B23" s="8">
        <v>24</v>
      </c>
      <c r="C23" s="7" t="s">
        <v>239</v>
      </c>
      <c r="D23" s="7" t="s">
        <v>240</v>
      </c>
      <c r="E23" s="7" t="s">
        <v>297</v>
      </c>
      <c r="F23" s="11">
        <v>39558</v>
      </c>
      <c r="G23" s="7" t="s">
        <v>199</v>
      </c>
      <c r="H23" s="7">
        <v>4</v>
      </c>
      <c r="I23" s="7">
        <v>6</v>
      </c>
      <c r="J23" s="7">
        <v>3</v>
      </c>
      <c r="K23" s="7">
        <v>2</v>
      </c>
      <c r="L23" s="7">
        <f t="shared" si="0"/>
        <v>15</v>
      </c>
      <c r="M23" s="20">
        <f t="shared" si="1"/>
        <v>39.473684210526315</v>
      </c>
      <c r="N23" s="7"/>
      <c r="O23" s="7" t="s">
        <v>288</v>
      </c>
    </row>
    <row r="24" spans="1:15" ht="15.75">
      <c r="A24" s="9" t="s">
        <v>65</v>
      </c>
      <c r="B24" s="8">
        <v>10</v>
      </c>
      <c r="C24" s="7" t="s">
        <v>276</v>
      </c>
      <c r="D24" s="7" t="s">
        <v>267</v>
      </c>
      <c r="E24" s="7" t="s">
        <v>214</v>
      </c>
      <c r="F24" s="11">
        <v>39678</v>
      </c>
      <c r="G24" s="7" t="s">
        <v>198</v>
      </c>
      <c r="H24" s="7">
        <v>8</v>
      </c>
      <c r="I24" s="7">
        <v>2</v>
      </c>
      <c r="J24" s="7">
        <v>3</v>
      </c>
      <c r="K24" s="7">
        <v>1.5</v>
      </c>
      <c r="L24" s="7">
        <f t="shared" si="0"/>
        <v>14.5</v>
      </c>
      <c r="M24" s="20">
        <f t="shared" si="1"/>
        <v>38.1578947368421</v>
      </c>
      <c r="N24" s="7"/>
      <c r="O24" s="7" t="s">
        <v>289</v>
      </c>
    </row>
    <row r="25" spans="1:15" ht="15.75">
      <c r="A25" s="9" t="s">
        <v>56</v>
      </c>
      <c r="B25" s="7">
        <v>1</v>
      </c>
      <c r="C25" s="7" t="s">
        <v>107</v>
      </c>
      <c r="D25" s="7" t="s">
        <v>108</v>
      </c>
      <c r="E25" s="7" t="s">
        <v>109</v>
      </c>
      <c r="F25" s="11">
        <v>39590</v>
      </c>
      <c r="G25" s="7" t="s">
        <v>110</v>
      </c>
      <c r="H25" s="7">
        <v>9</v>
      </c>
      <c r="I25" s="7">
        <v>2</v>
      </c>
      <c r="J25" s="7">
        <v>3</v>
      </c>
      <c r="K25" s="7">
        <v>0</v>
      </c>
      <c r="L25" s="7">
        <f t="shared" si="0"/>
        <v>14</v>
      </c>
      <c r="M25" s="20">
        <f t="shared" si="1"/>
        <v>36.8421052631579</v>
      </c>
      <c r="N25" s="7"/>
      <c r="O25" s="7" t="s">
        <v>145</v>
      </c>
    </row>
    <row r="26" spans="1:15" ht="15.75">
      <c r="A26" s="9" t="s">
        <v>60</v>
      </c>
      <c r="B26" s="7">
        <v>5</v>
      </c>
      <c r="C26" s="7" t="s">
        <v>119</v>
      </c>
      <c r="D26" s="7" t="s">
        <v>120</v>
      </c>
      <c r="E26" s="7" t="s">
        <v>121</v>
      </c>
      <c r="F26" s="11">
        <v>39604</v>
      </c>
      <c r="G26" s="7" t="s">
        <v>110</v>
      </c>
      <c r="H26" s="7">
        <v>8</v>
      </c>
      <c r="I26" s="7">
        <v>4</v>
      </c>
      <c r="J26" s="7">
        <v>1</v>
      </c>
      <c r="K26" s="7">
        <v>1</v>
      </c>
      <c r="L26" s="7">
        <f t="shared" si="0"/>
        <v>14</v>
      </c>
      <c r="M26" s="20">
        <f t="shared" si="1"/>
        <v>36.8421052631579</v>
      </c>
      <c r="N26" s="7"/>
      <c r="O26" s="7" t="s">
        <v>145</v>
      </c>
    </row>
    <row r="27" spans="1:15" ht="15.75">
      <c r="A27" s="9" t="s">
        <v>71</v>
      </c>
      <c r="B27" s="8">
        <v>16</v>
      </c>
      <c r="C27" s="7" t="s">
        <v>285</v>
      </c>
      <c r="D27" s="7" t="s">
        <v>132</v>
      </c>
      <c r="E27" s="7" t="s">
        <v>203</v>
      </c>
      <c r="F27" s="11">
        <v>39427</v>
      </c>
      <c r="G27" s="7" t="s">
        <v>198</v>
      </c>
      <c r="H27" s="7">
        <v>9</v>
      </c>
      <c r="I27" s="7">
        <v>2</v>
      </c>
      <c r="J27" s="7">
        <v>1</v>
      </c>
      <c r="K27" s="7">
        <v>2</v>
      </c>
      <c r="L27" s="7">
        <f t="shared" si="0"/>
        <v>14</v>
      </c>
      <c r="M27" s="20">
        <f t="shared" si="1"/>
        <v>36.8421052631579</v>
      </c>
      <c r="N27" s="7"/>
      <c r="O27" s="7" t="s">
        <v>289</v>
      </c>
    </row>
    <row r="28" spans="1:15" ht="15.75">
      <c r="A28" s="9" t="s">
        <v>68</v>
      </c>
      <c r="B28" s="7">
        <v>13</v>
      </c>
      <c r="C28" s="7" t="s">
        <v>281</v>
      </c>
      <c r="D28" s="7" t="s">
        <v>147</v>
      </c>
      <c r="E28" s="7" t="s">
        <v>138</v>
      </c>
      <c r="F28" s="11">
        <v>39469</v>
      </c>
      <c r="G28" s="7" t="s">
        <v>198</v>
      </c>
      <c r="H28" s="7">
        <v>7</v>
      </c>
      <c r="I28" s="7">
        <v>4</v>
      </c>
      <c r="J28" s="7">
        <v>1</v>
      </c>
      <c r="K28" s="7">
        <v>1</v>
      </c>
      <c r="L28" s="7">
        <f t="shared" si="0"/>
        <v>13</v>
      </c>
      <c r="M28" s="20">
        <f t="shared" si="1"/>
        <v>34.21052631578947</v>
      </c>
      <c r="N28" s="7"/>
      <c r="O28" s="7" t="s">
        <v>289</v>
      </c>
    </row>
    <row r="29" spans="1:15" ht="15.75">
      <c r="A29" s="9" t="s">
        <v>100</v>
      </c>
      <c r="B29" s="7">
        <v>23</v>
      </c>
      <c r="C29" s="7" t="s">
        <v>238</v>
      </c>
      <c r="D29" s="7" t="s">
        <v>120</v>
      </c>
      <c r="E29" s="7" t="s">
        <v>133</v>
      </c>
      <c r="F29" s="11">
        <v>39635</v>
      </c>
      <c r="G29" s="7" t="s">
        <v>199</v>
      </c>
      <c r="H29" s="7">
        <v>7</v>
      </c>
      <c r="I29" s="7">
        <v>2</v>
      </c>
      <c r="J29" s="7">
        <v>2</v>
      </c>
      <c r="K29" s="7">
        <v>2</v>
      </c>
      <c r="L29" s="7">
        <f t="shared" si="0"/>
        <v>13</v>
      </c>
      <c r="M29" s="20">
        <f t="shared" si="1"/>
        <v>34.21052631578947</v>
      </c>
      <c r="N29" s="7"/>
      <c r="O29" s="7" t="s">
        <v>288</v>
      </c>
    </row>
    <row r="30" spans="1:15" ht="15.75">
      <c r="A30" s="9" t="s">
        <v>67</v>
      </c>
      <c r="B30" s="8">
        <v>12</v>
      </c>
      <c r="C30" s="7" t="s">
        <v>279</v>
      </c>
      <c r="D30" s="7" t="s">
        <v>280</v>
      </c>
      <c r="E30" s="7" t="s">
        <v>214</v>
      </c>
      <c r="F30" s="11">
        <v>39646</v>
      </c>
      <c r="G30" s="7" t="s">
        <v>198</v>
      </c>
      <c r="H30" s="7">
        <v>6</v>
      </c>
      <c r="I30" s="7">
        <v>2</v>
      </c>
      <c r="J30" s="7">
        <v>2</v>
      </c>
      <c r="K30" s="7">
        <v>1</v>
      </c>
      <c r="L30" s="7">
        <f t="shared" si="0"/>
        <v>11</v>
      </c>
      <c r="M30" s="20">
        <f t="shared" si="1"/>
        <v>28.94736842105263</v>
      </c>
      <c r="N30" s="7"/>
      <c r="O30" s="7" t="s">
        <v>289</v>
      </c>
    </row>
    <row r="31" spans="1:15" ht="15.75">
      <c r="A31" s="9" t="s">
        <v>72</v>
      </c>
      <c r="B31" s="7">
        <v>17</v>
      </c>
      <c r="C31" s="7" t="s">
        <v>286</v>
      </c>
      <c r="D31" s="7" t="s">
        <v>287</v>
      </c>
      <c r="E31" s="7" t="s">
        <v>217</v>
      </c>
      <c r="F31" s="11">
        <v>39413</v>
      </c>
      <c r="G31" s="7" t="s">
        <v>198</v>
      </c>
      <c r="H31" s="7">
        <v>4</v>
      </c>
      <c r="I31" s="7">
        <v>4</v>
      </c>
      <c r="J31" s="7">
        <v>1</v>
      </c>
      <c r="K31" s="7">
        <v>1.5</v>
      </c>
      <c r="L31" s="7">
        <f t="shared" si="0"/>
        <v>10.5</v>
      </c>
      <c r="M31" s="20">
        <f t="shared" si="1"/>
        <v>27.63157894736842</v>
      </c>
      <c r="N31" s="7"/>
      <c r="O31" s="7" t="s">
        <v>289</v>
      </c>
    </row>
    <row r="32" spans="1:15" ht="15.75">
      <c r="A32" s="9" t="s">
        <v>73</v>
      </c>
      <c r="B32" s="8">
        <v>18</v>
      </c>
      <c r="C32" s="7" t="s">
        <v>212</v>
      </c>
      <c r="D32" s="7" t="s">
        <v>213</v>
      </c>
      <c r="E32" s="7" t="s">
        <v>214</v>
      </c>
      <c r="F32" s="11">
        <v>39854</v>
      </c>
      <c r="G32" s="7" t="s">
        <v>197</v>
      </c>
      <c r="H32" s="7">
        <v>5</v>
      </c>
      <c r="I32" s="7">
        <v>2</v>
      </c>
      <c r="J32" s="7">
        <v>1</v>
      </c>
      <c r="K32" s="7">
        <v>1.5</v>
      </c>
      <c r="L32" s="7">
        <f t="shared" si="0"/>
        <v>9.5</v>
      </c>
      <c r="M32" s="20">
        <f t="shared" si="1"/>
        <v>25</v>
      </c>
      <c r="N32" s="7"/>
      <c r="O32" s="7" t="s">
        <v>215</v>
      </c>
    </row>
    <row r="33" spans="1:15" ht="15.75">
      <c r="A33" s="9" t="s">
        <v>66</v>
      </c>
      <c r="B33" s="7">
        <v>11</v>
      </c>
      <c r="C33" s="7" t="s">
        <v>277</v>
      </c>
      <c r="D33" s="7" t="s">
        <v>210</v>
      </c>
      <c r="E33" s="7" t="s">
        <v>278</v>
      </c>
      <c r="F33" s="11">
        <v>39682</v>
      </c>
      <c r="G33" s="7" t="s">
        <v>198</v>
      </c>
      <c r="H33" s="7">
        <v>7</v>
      </c>
      <c r="I33" s="7">
        <v>0</v>
      </c>
      <c r="J33" s="7">
        <v>1</v>
      </c>
      <c r="K33" s="7">
        <v>1</v>
      </c>
      <c r="L33" s="7">
        <f t="shared" si="0"/>
        <v>9</v>
      </c>
      <c r="M33" s="20">
        <f t="shared" si="1"/>
        <v>23.684210526315788</v>
      </c>
      <c r="N33" s="7"/>
      <c r="O33" s="7" t="s">
        <v>289</v>
      </c>
    </row>
    <row r="34" spans="1:15" ht="15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>
        <f t="shared" si="0"/>
        <v>0</v>
      </c>
      <c r="M34" s="15"/>
      <c r="N34" s="7"/>
      <c r="O34" s="7"/>
    </row>
    <row r="35" spans="1:15" ht="15.75">
      <c r="A35" s="9"/>
      <c r="B35" s="8"/>
      <c r="C35" s="7"/>
      <c r="D35" s="7"/>
      <c r="E35" s="7"/>
      <c r="F35" s="7"/>
      <c r="G35" s="7"/>
      <c r="H35" s="7"/>
      <c r="I35" s="7"/>
      <c r="J35" s="7"/>
      <c r="K35" s="7"/>
      <c r="L35" s="7">
        <f t="shared" si="0"/>
        <v>0</v>
      </c>
      <c r="M35" s="15"/>
      <c r="N35" s="7"/>
      <c r="O35" s="7"/>
    </row>
    <row r="37" spans="5:6" ht="12.75">
      <c r="E37" s="4" t="s">
        <v>4</v>
      </c>
      <c r="F37" s="4" t="s">
        <v>145</v>
      </c>
    </row>
    <row r="38" spans="5:6" ht="12.75">
      <c r="E38" s="4"/>
      <c r="F38" s="4"/>
    </row>
    <row r="39" spans="5:6" ht="12.75">
      <c r="E39" s="4" t="s">
        <v>5</v>
      </c>
      <c r="F39" s="4" t="s">
        <v>288</v>
      </c>
    </row>
    <row r="40" ht="12.75">
      <c r="F40" t="s">
        <v>224</v>
      </c>
    </row>
    <row r="41" ht="12.75">
      <c r="F41" s="4" t="s">
        <v>289</v>
      </c>
    </row>
    <row r="42" ht="12.75">
      <c r="F42" s="4" t="s">
        <v>298</v>
      </c>
    </row>
    <row r="43" ht="12.75">
      <c r="F43" s="4" t="s">
        <v>299</v>
      </c>
    </row>
    <row r="44" ht="12.75">
      <c r="F44" s="4" t="s">
        <v>300</v>
      </c>
    </row>
    <row r="45" ht="12.75">
      <c r="F45" s="4" t="s">
        <v>301</v>
      </c>
    </row>
    <row r="46" ht="12.75">
      <c r="F46" s="4" t="s">
        <v>302</v>
      </c>
    </row>
    <row r="47" ht="12.75">
      <c r="F47" s="4" t="s">
        <v>303</v>
      </c>
    </row>
    <row r="48" ht="12.75">
      <c r="F48" s="4" t="s">
        <v>192</v>
      </c>
    </row>
  </sheetData>
  <sheetProtection/>
  <mergeCells count="14">
    <mergeCell ref="B5:B9"/>
    <mergeCell ref="C5:C9"/>
    <mergeCell ref="D5:D9"/>
    <mergeCell ref="F5:F9"/>
    <mergeCell ref="H7:K8"/>
    <mergeCell ref="H5:K6"/>
    <mergeCell ref="M5:M9"/>
    <mergeCell ref="A3:N3"/>
    <mergeCell ref="O5:O9"/>
    <mergeCell ref="A5:A9"/>
    <mergeCell ref="E5:E9"/>
    <mergeCell ref="L5:L9"/>
    <mergeCell ref="N5:N9"/>
    <mergeCell ref="G5:G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="60" zoomScaleNormal="60" zoomScalePageLayoutView="0" workbookViewId="0" topLeftCell="A1">
      <selection activeCell="O56" sqref="O56"/>
    </sheetView>
  </sheetViews>
  <sheetFormatPr defaultColWidth="9.00390625" defaultRowHeight="12.75"/>
  <cols>
    <col min="2" max="2" width="5.875" style="0" customWidth="1"/>
    <col min="3" max="3" width="17.875" style="0" customWidth="1"/>
    <col min="4" max="4" width="16.875" style="0" customWidth="1"/>
    <col min="5" max="5" width="19.00390625" style="0" customWidth="1"/>
    <col min="6" max="6" width="12.375" style="0" bestFit="1" customWidth="1"/>
    <col min="7" max="7" width="16.875" style="0" customWidth="1"/>
    <col min="14" max="14" width="14.25390625" style="0" customWidth="1"/>
    <col min="15" max="15" width="19.25390625" style="0" customWidth="1"/>
  </cols>
  <sheetData>
    <row r="1" spans="1:6" ht="16.5">
      <c r="A1" s="5" t="s">
        <v>91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4" ht="16.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4" ht="15.75">
      <c r="A4" s="2"/>
      <c r="B4" s="2"/>
      <c r="C4" s="2"/>
      <c r="D4" s="2"/>
    </row>
    <row r="5" spans="1:15" ht="12.75">
      <c r="A5" s="30" t="s">
        <v>3</v>
      </c>
      <c r="B5" s="32" t="s">
        <v>10</v>
      </c>
      <c r="C5" s="32" t="s">
        <v>6</v>
      </c>
      <c r="D5" s="32" t="s">
        <v>7</v>
      </c>
      <c r="E5" s="30" t="s">
        <v>8</v>
      </c>
      <c r="F5" s="32" t="s">
        <v>9</v>
      </c>
      <c r="G5" s="30" t="s">
        <v>0</v>
      </c>
      <c r="H5" s="26" t="s">
        <v>94</v>
      </c>
      <c r="I5" s="27"/>
      <c r="J5" s="27"/>
      <c r="K5" s="27"/>
      <c r="L5" s="30" t="s">
        <v>1</v>
      </c>
      <c r="M5" s="30" t="s">
        <v>88</v>
      </c>
      <c r="N5" s="30" t="s">
        <v>12</v>
      </c>
      <c r="O5" s="30" t="s">
        <v>11</v>
      </c>
    </row>
    <row r="6" spans="1:15" ht="12.75">
      <c r="A6" s="30"/>
      <c r="B6" s="33"/>
      <c r="C6" s="33"/>
      <c r="D6" s="33"/>
      <c r="E6" s="30"/>
      <c r="F6" s="33"/>
      <c r="G6" s="30"/>
      <c r="H6" s="28"/>
      <c r="I6" s="29"/>
      <c r="J6" s="29"/>
      <c r="K6" s="29"/>
      <c r="L6" s="30"/>
      <c r="M6" s="30"/>
      <c r="N6" s="30"/>
      <c r="O6" s="30"/>
    </row>
    <row r="7" spans="1:15" ht="12.75">
      <c r="A7" s="30"/>
      <c r="B7" s="33"/>
      <c r="C7" s="33"/>
      <c r="D7" s="33"/>
      <c r="E7" s="30"/>
      <c r="F7" s="33"/>
      <c r="G7" s="30"/>
      <c r="H7" s="26" t="s">
        <v>2</v>
      </c>
      <c r="I7" s="27"/>
      <c r="J7" s="27"/>
      <c r="K7" s="27"/>
      <c r="L7" s="30"/>
      <c r="M7" s="30"/>
      <c r="N7" s="30"/>
      <c r="O7" s="30"/>
    </row>
    <row r="8" spans="1:15" ht="12.75">
      <c r="A8" s="30"/>
      <c r="B8" s="33"/>
      <c r="C8" s="33"/>
      <c r="D8" s="33"/>
      <c r="E8" s="30"/>
      <c r="F8" s="33"/>
      <c r="G8" s="30"/>
      <c r="H8" s="28"/>
      <c r="I8" s="29"/>
      <c r="J8" s="29"/>
      <c r="K8" s="29"/>
      <c r="L8" s="30"/>
      <c r="M8" s="30"/>
      <c r="N8" s="30"/>
      <c r="O8" s="30"/>
    </row>
    <row r="9" spans="1:15" ht="18.75">
      <c r="A9" s="30"/>
      <c r="B9" s="34"/>
      <c r="C9" s="34"/>
      <c r="D9" s="34"/>
      <c r="E9" s="30"/>
      <c r="F9" s="34"/>
      <c r="G9" s="30"/>
      <c r="H9" s="3">
        <v>1</v>
      </c>
      <c r="I9" s="3">
        <v>2</v>
      </c>
      <c r="J9" s="3">
        <v>3</v>
      </c>
      <c r="K9" s="3">
        <v>4</v>
      </c>
      <c r="L9" s="30"/>
      <c r="M9" s="30"/>
      <c r="N9" s="30"/>
      <c r="O9" s="30"/>
    </row>
    <row r="10" spans="1:15" ht="31.5">
      <c r="A10" s="9" t="s">
        <v>40</v>
      </c>
      <c r="B10" s="21">
        <v>1</v>
      </c>
      <c r="C10" s="21" t="s">
        <v>125</v>
      </c>
      <c r="D10" s="21" t="s">
        <v>126</v>
      </c>
      <c r="E10" s="7" t="s">
        <v>127</v>
      </c>
      <c r="F10" s="22">
        <v>39128</v>
      </c>
      <c r="G10" s="7" t="s">
        <v>110</v>
      </c>
      <c r="H10" s="7">
        <v>14</v>
      </c>
      <c r="I10" s="7">
        <v>2</v>
      </c>
      <c r="J10" s="7">
        <v>8</v>
      </c>
      <c r="K10" s="7">
        <v>4.5</v>
      </c>
      <c r="L10" s="7">
        <f aca="true" t="shared" si="0" ref="L10:L27">SUM(H10:K10)</f>
        <v>28.5</v>
      </c>
      <c r="M10" s="20">
        <f aca="true" t="shared" si="1" ref="M10:M27">L10/0.56</f>
        <v>50.89285714285714</v>
      </c>
      <c r="N10" s="7" t="s">
        <v>105</v>
      </c>
      <c r="O10" s="7" t="s">
        <v>144</v>
      </c>
    </row>
    <row r="11" spans="1:15" ht="21" customHeight="1">
      <c r="A11" s="9" t="s">
        <v>47</v>
      </c>
      <c r="B11" s="8">
        <v>8</v>
      </c>
      <c r="C11" s="7" t="s">
        <v>307</v>
      </c>
      <c r="D11" s="7" t="s">
        <v>202</v>
      </c>
      <c r="E11" s="7" t="s">
        <v>203</v>
      </c>
      <c r="F11" s="11">
        <v>39129</v>
      </c>
      <c r="G11" s="7" t="s">
        <v>196</v>
      </c>
      <c r="H11" s="7">
        <v>16</v>
      </c>
      <c r="I11" s="7">
        <v>4</v>
      </c>
      <c r="J11" s="7">
        <v>7</v>
      </c>
      <c r="K11" s="7">
        <v>1.5</v>
      </c>
      <c r="L11" s="7">
        <f t="shared" si="0"/>
        <v>28.5</v>
      </c>
      <c r="M11" s="20">
        <f t="shared" si="1"/>
        <v>50.89285714285714</v>
      </c>
      <c r="N11" s="7" t="s">
        <v>105</v>
      </c>
      <c r="O11" s="7" t="s">
        <v>192</v>
      </c>
    </row>
    <row r="12" spans="1:15" ht="15.75">
      <c r="A12" s="9" t="s">
        <v>41</v>
      </c>
      <c r="B12" s="8">
        <v>2</v>
      </c>
      <c r="C12" s="7" t="s">
        <v>128</v>
      </c>
      <c r="D12" s="7" t="s">
        <v>129</v>
      </c>
      <c r="E12" s="7" t="s">
        <v>130</v>
      </c>
      <c r="F12" s="11">
        <v>39124</v>
      </c>
      <c r="G12" s="7" t="s">
        <v>110</v>
      </c>
      <c r="H12" s="7">
        <v>9</v>
      </c>
      <c r="I12" s="7">
        <v>6</v>
      </c>
      <c r="J12" s="7">
        <v>6</v>
      </c>
      <c r="K12" s="7">
        <v>3</v>
      </c>
      <c r="L12" s="7">
        <f t="shared" si="0"/>
        <v>24</v>
      </c>
      <c r="M12" s="20">
        <f t="shared" si="1"/>
        <v>42.857142857142854</v>
      </c>
      <c r="N12" s="7" t="s">
        <v>106</v>
      </c>
      <c r="O12" s="7" t="s">
        <v>145</v>
      </c>
    </row>
    <row r="13" spans="1:15" ht="15.75">
      <c r="A13" s="9" t="s">
        <v>48</v>
      </c>
      <c r="B13" s="7">
        <v>9</v>
      </c>
      <c r="C13" s="7" t="s">
        <v>204</v>
      </c>
      <c r="D13" s="7" t="s">
        <v>205</v>
      </c>
      <c r="E13" s="7" t="s">
        <v>206</v>
      </c>
      <c r="F13" s="11">
        <v>39207</v>
      </c>
      <c r="G13" s="7" t="s">
        <v>196</v>
      </c>
      <c r="H13" s="7">
        <v>9</v>
      </c>
      <c r="I13" s="7">
        <v>6</v>
      </c>
      <c r="J13" s="7">
        <v>6</v>
      </c>
      <c r="K13" s="7">
        <v>3</v>
      </c>
      <c r="L13" s="7">
        <f t="shared" si="0"/>
        <v>24</v>
      </c>
      <c r="M13" s="20">
        <f t="shared" si="1"/>
        <v>42.857142857142854</v>
      </c>
      <c r="N13" s="7" t="s">
        <v>106</v>
      </c>
      <c r="O13" s="7" t="s">
        <v>192</v>
      </c>
    </row>
    <row r="14" spans="1:15" ht="15.75">
      <c r="A14" s="9" t="s">
        <v>49</v>
      </c>
      <c r="B14" s="8">
        <v>10</v>
      </c>
      <c r="C14" s="7" t="s">
        <v>263</v>
      </c>
      <c r="D14" s="7" t="s">
        <v>210</v>
      </c>
      <c r="E14" s="7" t="s">
        <v>264</v>
      </c>
      <c r="F14" s="11">
        <v>39367</v>
      </c>
      <c r="G14" s="7" t="s">
        <v>198</v>
      </c>
      <c r="H14" s="7">
        <v>12</v>
      </c>
      <c r="I14" s="7">
        <v>4</v>
      </c>
      <c r="J14" s="7">
        <v>4</v>
      </c>
      <c r="K14" s="7">
        <v>4</v>
      </c>
      <c r="L14" s="7">
        <f t="shared" si="0"/>
        <v>24</v>
      </c>
      <c r="M14" s="20">
        <f t="shared" si="1"/>
        <v>42.857142857142854</v>
      </c>
      <c r="N14" s="7" t="s">
        <v>106</v>
      </c>
      <c r="O14" s="7" t="s">
        <v>289</v>
      </c>
    </row>
    <row r="15" spans="1:15" ht="15.75">
      <c r="A15" s="9" t="s">
        <v>54</v>
      </c>
      <c r="B15" s="7">
        <v>15</v>
      </c>
      <c r="C15" s="7" t="s">
        <v>241</v>
      </c>
      <c r="D15" s="7" t="s">
        <v>129</v>
      </c>
      <c r="E15" s="7" t="s">
        <v>168</v>
      </c>
      <c r="F15" s="7" t="s">
        <v>294</v>
      </c>
      <c r="G15" s="7" t="s">
        <v>199</v>
      </c>
      <c r="H15" s="7">
        <v>14</v>
      </c>
      <c r="I15" s="7">
        <v>2</v>
      </c>
      <c r="J15" s="7">
        <v>7</v>
      </c>
      <c r="K15" s="7">
        <v>1</v>
      </c>
      <c r="L15" s="7">
        <f t="shared" si="0"/>
        <v>24</v>
      </c>
      <c r="M15" s="20">
        <f t="shared" si="1"/>
        <v>42.857142857142854</v>
      </c>
      <c r="N15" s="7" t="s">
        <v>106</v>
      </c>
      <c r="O15" s="7" t="s">
        <v>288</v>
      </c>
    </row>
    <row r="16" spans="1:15" ht="15.75">
      <c r="A16" s="9" t="s">
        <v>52</v>
      </c>
      <c r="B16" s="7">
        <v>13</v>
      </c>
      <c r="C16" s="7" t="s">
        <v>268</v>
      </c>
      <c r="D16" s="7" t="s">
        <v>269</v>
      </c>
      <c r="E16" s="7" t="s">
        <v>138</v>
      </c>
      <c r="F16" s="11">
        <v>39444</v>
      </c>
      <c r="G16" s="7" t="s">
        <v>198</v>
      </c>
      <c r="H16" s="7">
        <v>11</v>
      </c>
      <c r="I16" s="7">
        <v>2</v>
      </c>
      <c r="J16" s="7">
        <v>4</v>
      </c>
      <c r="K16" s="7">
        <v>3.5</v>
      </c>
      <c r="L16" s="7">
        <f t="shared" si="0"/>
        <v>20.5</v>
      </c>
      <c r="M16" s="20">
        <f t="shared" si="1"/>
        <v>36.607142857142854</v>
      </c>
      <c r="N16" s="7"/>
      <c r="O16" s="7" t="s">
        <v>289</v>
      </c>
    </row>
    <row r="17" spans="1:15" ht="15.75">
      <c r="A17" s="9" t="s">
        <v>53</v>
      </c>
      <c r="B17" s="8">
        <v>14</v>
      </c>
      <c r="C17" s="7" t="s">
        <v>270</v>
      </c>
      <c r="D17" s="7" t="s">
        <v>271</v>
      </c>
      <c r="E17" s="7" t="s">
        <v>272</v>
      </c>
      <c r="F17" s="11">
        <v>39120</v>
      </c>
      <c r="G17" s="7" t="s">
        <v>198</v>
      </c>
      <c r="H17" s="7">
        <v>12</v>
      </c>
      <c r="I17" s="7">
        <v>2</v>
      </c>
      <c r="J17" s="7">
        <v>5</v>
      </c>
      <c r="K17" s="7">
        <v>1.5</v>
      </c>
      <c r="L17" s="7">
        <f t="shared" si="0"/>
        <v>20.5</v>
      </c>
      <c r="M17" s="20">
        <f t="shared" si="1"/>
        <v>36.607142857142854</v>
      </c>
      <c r="N17" s="7"/>
      <c r="O17" s="7" t="s">
        <v>289</v>
      </c>
    </row>
    <row r="18" spans="1:15" ht="18.75" customHeight="1">
      <c r="A18" s="9" t="s">
        <v>46</v>
      </c>
      <c r="B18" s="7">
        <v>7</v>
      </c>
      <c r="C18" s="7" t="s">
        <v>142</v>
      </c>
      <c r="D18" s="7" t="s">
        <v>135</v>
      </c>
      <c r="E18" s="7" t="s">
        <v>143</v>
      </c>
      <c r="F18" s="11">
        <v>39387</v>
      </c>
      <c r="G18" s="7" t="s">
        <v>110</v>
      </c>
      <c r="H18" s="7">
        <v>9</v>
      </c>
      <c r="I18" s="7">
        <v>2</v>
      </c>
      <c r="J18" s="7">
        <v>6</v>
      </c>
      <c r="K18" s="7">
        <v>2</v>
      </c>
      <c r="L18" s="7">
        <f t="shared" si="0"/>
        <v>19</v>
      </c>
      <c r="M18" s="20">
        <f t="shared" si="1"/>
        <v>33.92857142857142</v>
      </c>
      <c r="N18" s="7"/>
      <c r="O18" s="7" t="s">
        <v>145</v>
      </c>
    </row>
    <row r="19" spans="1:15" ht="15.75">
      <c r="A19" s="9" t="s">
        <v>42</v>
      </c>
      <c r="B19" s="7">
        <v>3</v>
      </c>
      <c r="C19" s="7" t="s">
        <v>131</v>
      </c>
      <c r="D19" s="7" t="s">
        <v>132</v>
      </c>
      <c r="E19" s="7" t="s">
        <v>133</v>
      </c>
      <c r="F19" s="11">
        <v>39053</v>
      </c>
      <c r="G19" s="7" t="s">
        <v>110</v>
      </c>
      <c r="H19" s="7">
        <v>8</v>
      </c>
      <c r="I19" s="7">
        <v>0</v>
      </c>
      <c r="J19" s="7">
        <v>6</v>
      </c>
      <c r="K19" s="7">
        <v>4</v>
      </c>
      <c r="L19" s="7">
        <f t="shared" si="0"/>
        <v>18</v>
      </c>
      <c r="M19" s="20">
        <f t="shared" si="1"/>
        <v>32.14285714285714</v>
      </c>
      <c r="N19" s="7"/>
      <c r="O19" s="7" t="s">
        <v>145</v>
      </c>
    </row>
    <row r="20" spans="1:15" ht="15.75">
      <c r="A20" s="9" t="s">
        <v>43</v>
      </c>
      <c r="B20" s="8">
        <v>4</v>
      </c>
      <c r="C20" s="7" t="s">
        <v>134</v>
      </c>
      <c r="D20" s="7" t="s">
        <v>135</v>
      </c>
      <c r="E20" s="7" t="s">
        <v>136</v>
      </c>
      <c r="F20" s="11">
        <v>39424</v>
      </c>
      <c r="G20" s="7" t="s">
        <v>110</v>
      </c>
      <c r="H20" s="7">
        <v>11</v>
      </c>
      <c r="I20" s="7">
        <v>2</v>
      </c>
      <c r="J20" s="7">
        <v>3</v>
      </c>
      <c r="K20" s="7">
        <v>0.5</v>
      </c>
      <c r="L20" s="7">
        <f t="shared" si="0"/>
        <v>16.5</v>
      </c>
      <c r="M20" s="20">
        <f t="shared" si="1"/>
        <v>29.46428571428571</v>
      </c>
      <c r="N20" s="7"/>
      <c r="O20" s="7" t="s">
        <v>145</v>
      </c>
    </row>
    <row r="21" spans="1:15" ht="15.75">
      <c r="A21" s="9" t="s">
        <v>92</v>
      </c>
      <c r="B21" s="7">
        <v>17</v>
      </c>
      <c r="C21" s="7" t="s">
        <v>243</v>
      </c>
      <c r="D21" s="7" t="s">
        <v>244</v>
      </c>
      <c r="E21" s="7" t="s">
        <v>162</v>
      </c>
      <c r="F21" s="11">
        <v>39184</v>
      </c>
      <c r="G21" s="7" t="s">
        <v>199</v>
      </c>
      <c r="H21" s="7">
        <v>8</v>
      </c>
      <c r="I21" s="7">
        <v>0</v>
      </c>
      <c r="J21" s="7">
        <v>5</v>
      </c>
      <c r="K21" s="7">
        <v>3</v>
      </c>
      <c r="L21" s="7">
        <f t="shared" si="0"/>
        <v>16</v>
      </c>
      <c r="M21" s="20">
        <f t="shared" si="1"/>
        <v>28.57142857142857</v>
      </c>
      <c r="N21" s="7"/>
      <c r="O21" s="7" t="s">
        <v>288</v>
      </c>
    </row>
    <row r="22" spans="1:15" ht="15.75">
      <c r="A22" s="9" t="s">
        <v>93</v>
      </c>
      <c r="B22" s="8">
        <v>18</v>
      </c>
      <c r="C22" s="7" t="s">
        <v>245</v>
      </c>
      <c r="D22" s="7" t="s">
        <v>246</v>
      </c>
      <c r="E22" s="7" t="s">
        <v>296</v>
      </c>
      <c r="F22" s="11">
        <v>39180</v>
      </c>
      <c r="G22" s="7" t="s">
        <v>199</v>
      </c>
      <c r="H22" s="7">
        <v>8</v>
      </c>
      <c r="I22" s="7">
        <v>2</v>
      </c>
      <c r="J22" s="7">
        <v>4</v>
      </c>
      <c r="K22" s="7">
        <v>2</v>
      </c>
      <c r="L22" s="7">
        <f t="shared" si="0"/>
        <v>16</v>
      </c>
      <c r="M22" s="20">
        <f t="shared" si="1"/>
        <v>28.57142857142857</v>
      </c>
      <c r="N22" s="7"/>
      <c r="O22" s="7" t="s">
        <v>288</v>
      </c>
    </row>
    <row r="23" spans="1:15" ht="15.75">
      <c r="A23" s="9" t="s">
        <v>55</v>
      </c>
      <c r="B23" s="8">
        <v>16</v>
      </c>
      <c r="C23" s="7" t="s">
        <v>242</v>
      </c>
      <c r="D23" s="7" t="s">
        <v>231</v>
      </c>
      <c r="E23" s="7" t="s">
        <v>295</v>
      </c>
      <c r="F23" s="11">
        <v>39178</v>
      </c>
      <c r="G23" s="7" t="s">
        <v>199</v>
      </c>
      <c r="H23" s="7">
        <v>8</v>
      </c>
      <c r="I23" s="7">
        <v>2</v>
      </c>
      <c r="J23" s="7">
        <v>4</v>
      </c>
      <c r="K23" s="7">
        <v>1</v>
      </c>
      <c r="L23" s="7">
        <f t="shared" si="0"/>
        <v>15</v>
      </c>
      <c r="M23" s="20">
        <f t="shared" si="1"/>
        <v>26.785714285714285</v>
      </c>
      <c r="N23" s="7"/>
      <c r="O23" s="7" t="s">
        <v>288</v>
      </c>
    </row>
    <row r="24" spans="1:15" ht="15.75">
      <c r="A24" s="9" t="s">
        <v>45</v>
      </c>
      <c r="B24" s="8">
        <v>6</v>
      </c>
      <c r="C24" s="7" t="s">
        <v>139</v>
      </c>
      <c r="D24" s="7" t="s">
        <v>140</v>
      </c>
      <c r="E24" s="7" t="s">
        <v>141</v>
      </c>
      <c r="F24" s="11">
        <v>39254</v>
      </c>
      <c r="G24" s="7" t="s">
        <v>110</v>
      </c>
      <c r="H24" s="7">
        <v>5</v>
      </c>
      <c r="I24" s="7">
        <v>0</v>
      </c>
      <c r="J24" s="7">
        <v>7</v>
      </c>
      <c r="K24" s="7">
        <v>2.5</v>
      </c>
      <c r="L24" s="7">
        <f t="shared" si="0"/>
        <v>14.5</v>
      </c>
      <c r="M24" s="20">
        <f t="shared" si="1"/>
        <v>25.89285714285714</v>
      </c>
      <c r="N24" s="7"/>
      <c r="O24" s="7" t="s">
        <v>145</v>
      </c>
    </row>
    <row r="25" spans="1:15" ht="15.75">
      <c r="A25" s="9" t="s">
        <v>44</v>
      </c>
      <c r="B25" s="7">
        <v>5</v>
      </c>
      <c r="C25" s="7" t="s">
        <v>137</v>
      </c>
      <c r="D25" s="7" t="s">
        <v>120</v>
      </c>
      <c r="E25" s="7" t="s">
        <v>138</v>
      </c>
      <c r="F25" s="11">
        <v>39177</v>
      </c>
      <c r="G25" s="7" t="s">
        <v>110</v>
      </c>
      <c r="H25" s="7">
        <v>8</v>
      </c>
      <c r="I25" s="7">
        <v>0</v>
      </c>
      <c r="J25" s="7">
        <v>5</v>
      </c>
      <c r="K25" s="7">
        <v>1</v>
      </c>
      <c r="L25" s="7">
        <f t="shared" si="0"/>
        <v>14</v>
      </c>
      <c r="M25" s="20">
        <f t="shared" si="1"/>
        <v>24.999999999999996</v>
      </c>
      <c r="N25" s="7"/>
      <c r="O25" s="7" t="s">
        <v>145</v>
      </c>
    </row>
    <row r="26" spans="1:15" ht="15.75">
      <c r="A26" s="9" t="s">
        <v>50</v>
      </c>
      <c r="B26" s="7">
        <v>11</v>
      </c>
      <c r="C26" s="7" t="s">
        <v>265</v>
      </c>
      <c r="D26" s="7" t="s">
        <v>120</v>
      </c>
      <c r="E26" s="7" t="s">
        <v>130</v>
      </c>
      <c r="F26" s="11">
        <v>39307</v>
      </c>
      <c r="G26" s="7" t="s">
        <v>198</v>
      </c>
      <c r="H26" s="7">
        <v>6</v>
      </c>
      <c r="I26" s="7">
        <v>2</v>
      </c>
      <c r="J26" s="7">
        <v>4</v>
      </c>
      <c r="K26" s="7">
        <v>2</v>
      </c>
      <c r="L26" s="7">
        <f t="shared" si="0"/>
        <v>14</v>
      </c>
      <c r="M26" s="20">
        <f t="shared" si="1"/>
        <v>24.999999999999996</v>
      </c>
      <c r="N26" s="7"/>
      <c r="O26" s="7" t="s">
        <v>289</v>
      </c>
    </row>
    <row r="27" spans="1:15" ht="15.75">
      <c r="A27" s="9" t="s">
        <v>51</v>
      </c>
      <c r="B27" s="8">
        <v>12</v>
      </c>
      <c r="C27" s="7" t="s">
        <v>266</v>
      </c>
      <c r="D27" s="7" t="s">
        <v>267</v>
      </c>
      <c r="E27" s="7" t="s">
        <v>165</v>
      </c>
      <c r="F27" s="11">
        <v>39236</v>
      </c>
      <c r="G27" s="7" t="s">
        <v>198</v>
      </c>
      <c r="H27" s="7">
        <v>8</v>
      </c>
      <c r="I27" s="7">
        <v>0</v>
      </c>
      <c r="J27" s="7">
        <v>3</v>
      </c>
      <c r="K27" s="7">
        <v>2</v>
      </c>
      <c r="L27" s="7">
        <f t="shared" si="0"/>
        <v>13</v>
      </c>
      <c r="M27" s="20">
        <f t="shared" si="1"/>
        <v>23.21428571428571</v>
      </c>
      <c r="N27" s="7"/>
      <c r="O27" s="7" t="s">
        <v>289</v>
      </c>
    </row>
    <row r="28" spans="1:15" ht="18.75">
      <c r="A28" s="19"/>
      <c r="B28" s="19"/>
      <c r="C28" s="19"/>
      <c r="D28" s="19"/>
      <c r="E28" s="19"/>
      <c r="F28" s="19"/>
      <c r="G28" s="19"/>
      <c r="H28" s="3"/>
      <c r="I28" s="3"/>
      <c r="J28" s="3"/>
      <c r="K28" s="3"/>
      <c r="L28" s="19"/>
      <c r="M28" s="19"/>
      <c r="N28" s="19"/>
      <c r="O28" s="19"/>
    </row>
    <row r="30" spans="5:7" ht="12.75">
      <c r="E30" s="4" t="s">
        <v>4</v>
      </c>
      <c r="F30" s="4"/>
      <c r="G30" s="4" t="s">
        <v>145</v>
      </c>
    </row>
    <row r="31" spans="5:7" ht="12.75">
      <c r="E31" s="4"/>
      <c r="F31" s="4"/>
      <c r="G31" s="4"/>
    </row>
    <row r="32" spans="5:7" ht="12.75">
      <c r="E32" s="4" t="s">
        <v>5</v>
      </c>
      <c r="F32" s="4"/>
      <c r="G32" s="4" t="s">
        <v>288</v>
      </c>
    </row>
    <row r="33" ht="12.75">
      <c r="G33" t="s">
        <v>224</v>
      </c>
    </row>
    <row r="34" ht="12.75">
      <c r="G34" s="4" t="s">
        <v>289</v>
      </c>
    </row>
    <row r="35" spans="2:10" ht="12.75">
      <c r="B35" s="12"/>
      <c r="C35" s="12"/>
      <c r="D35" s="12"/>
      <c r="E35" s="12"/>
      <c r="F35" s="12"/>
      <c r="G35" s="4" t="s">
        <v>298</v>
      </c>
      <c r="H35" s="12"/>
      <c r="I35" s="12"/>
      <c r="J35" s="12"/>
    </row>
    <row r="36" spans="2:10" ht="15">
      <c r="B36" s="12"/>
      <c r="C36" s="16"/>
      <c r="D36" s="16"/>
      <c r="E36" s="16"/>
      <c r="F36" s="16"/>
      <c r="G36" s="4" t="s">
        <v>299</v>
      </c>
      <c r="H36" s="12"/>
      <c r="I36" s="12"/>
      <c r="J36" s="12"/>
    </row>
    <row r="37" spans="2:10" ht="15">
      <c r="B37" s="12"/>
      <c r="C37" s="16"/>
      <c r="D37" s="16"/>
      <c r="E37" s="16"/>
      <c r="F37" s="16"/>
      <c r="G37" s="4" t="s">
        <v>300</v>
      </c>
      <c r="H37" s="12"/>
      <c r="I37" s="12"/>
      <c r="J37" s="12"/>
    </row>
    <row r="38" spans="2:10" ht="15">
      <c r="B38" s="12"/>
      <c r="C38" s="16"/>
      <c r="D38" s="16"/>
      <c r="E38" s="16"/>
      <c r="F38" s="16"/>
      <c r="G38" s="4" t="s">
        <v>301</v>
      </c>
      <c r="H38" s="12"/>
      <c r="I38" s="12"/>
      <c r="J38" s="12"/>
    </row>
    <row r="39" spans="2:10" ht="15">
      <c r="B39" s="12"/>
      <c r="C39" s="16"/>
      <c r="D39" s="16"/>
      <c r="E39" s="16"/>
      <c r="F39" s="16"/>
      <c r="G39" s="4" t="s">
        <v>302</v>
      </c>
      <c r="H39" s="12"/>
      <c r="I39" s="12"/>
      <c r="J39" s="12"/>
    </row>
    <row r="40" spans="2:10" ht="15">
      <c r="B40" s="12"/>
      <c r="C40" s="16"/>
      <c r="D40" s="16"/>
      <c r="E40" s="16"/>
      <c r="F40" s="16"/>
      <c r="G40" s="4" t="s">
        <v>303</v>
      </c>
      <c r="H40" s="12"/>
      <c r="I40" s="12"/>
      <c r="J40" s="12"/>
    </row>
    <row r="41" spans="2:10" ht="15">
      <c r="B41" s="12"/>
      <c r="C41" s="16"/>
      <c r="D41" s="16"/>
      <c r="E41" s="16"/>
      <c r="F41" s="16"/>
      <c r="G41" s="4" t="s">
        <v>192</v>
      </c>
      <c r="H41" s="12"/>
      <c r="I41" s="12"/>
      <c r="J41" s="12"/>
    </row>
    <row r="42" spans="2:10" ht="15">
      <c r="B42" s="12"/>
      <c r="C42" s="16"/>
      <c r="D42" s="16"/>
      <c r="E42" s="16"/>
      <c r="F42" s="16"/>
      <c r="G42" s="16"/>
      <c r="H42" s="12"/>
      <c r="I42" s="12"/>
      <c r="J42" s="12"/>
    </row>
    <row r="43" spans="2:10" ht="15">
      <c r="B43" s="12"/>
      <c r="C43" s="16"/>
      <c r="D43" s="16"/>
      <c r="E43" s="16"/>
      <c r="F43" s="16"/>
      <c r="G43" s="16"/>
      <c r="H43" s="12"/>
      <c r="I43" s="12"/>
      <c r="J43" s="12"/>
    </row>
    <row r="44" spans="2:10" ht="15">
      <c r="B44" s="12"/>
      <c r="C44" s="16"/>
      <c r="D44" s="16"/>
      <c r="E44" s="16"/>
      <c r="F44" s="16"/>
      <c r="G44" s="16"/>
      <c r="H44" s="12"/>
      <c r="I44" s="12"/>
      <c r="J44" s="12"/>
    </row>
    <row r="45" spans="2:10" ht="15">
      <c r="B45" s="12"/>
      <c r="C45" s="16"/>
      <c r="D45" s="16"/>
      <c r="E45" s="16"/>
      <c r="F45" s="16"/>
      <c r="G45" s="16"/>
      <c r="H45" s="12"/>
      <c r="I45" s="12"/>
      <c r="J45" s="12"/>
    </row>
    <row r="46" spans="2:10" ht="15">
      <c r="B46" s="12"/>
      <c r="C46" s="16"/>
      <c r="D46" s="16"/>
      <c r="E46" s="16"/>
      <c r="F46" s="16"/>
      <c r="G46" s="16"/>
      <c r="H46" s="12"/>
      <c r="I46" s="12"/>
      <c r="J46" s="12"/>
    </row>
    <row r="47" spans="2:10" ht="15">
      <c r="B47" s="12"/>
      <c r="C47" s="16"/>
      <c r="D47" s="16"/>
      <c r="E47" s="16"/>
      <c r="F47" s="16"/>
      <c r="G47" s="16"/>
      <c r="H47" s="12"/>
      <c r="I47" s="12"/>
      <c r="J47" s="12"/>
    </row>
    <row r="48" spans="2:10" ht="15">
      <c r="B48" s="12"/>
      <c r="C48" s="16"/>
      <c r="D48" s="16"/>
      <c r="E48" s="16"/>
      <c r="F48" s="16"/>
      <c r="G48" s="16"/>
      <c r="H48" s="12"/>
      <c r="I48" s="12"/>
      <c r="J48" s="12"/>
    </row>
    <row r="49" spans="2:10" ht="15">
      <c r="B49" s="12"/>
      <c r="C49" s="16"/>
      <c r="D49" s="16"/>
      <c r="E49" s="16"/>
      <c r="F49" s="16"/>
      <c r="G49" s="16"/>
      <c r="H49" s="12"/>
      <c r="I49" s="12"/>
      <c r="J49" s="12"/>
    </row>
    <row r="50" spans="2:10" ht="15">
      <c r="B50" s="12"/>
      <c r="C50" s="16"/>
      <c r="D50" s="16"/>
      <c r="E50" s="16"/>
      <c r="F50" s="16"/>
      <c r="G50" s="16"/>
      <c r="H50" s="12"/>
      <c r="I50" s="12"/>
      <c r="J50" s="12"/>
    </row>
    <row r="51" spans="2:10" ht="15">
      <c r="B51" s="12"/>
      <c r="C51" s="16"/>
      <c r="D51" s="16"/>
      <c r="E51" s="16"/>
      <c r="F51" s="16"/>
      <c r="G51" s="16"/>
      <c r="H51" s="12"/>
      <c r="I51" s="12"/>
      <c r="J51" s="12"/>
    </row>
    <row r="52" spans="2:10" ht="15">
      <c r="B52" s="12"/>
      <c r="C52" s="16"/>
      <c r="D52" s="16"/>
      <c r="E52" s="16"/>
      <c r="F52" s="16"/>
      <c r="G52" s="16"/>
      <c r="H52" s="12"/>
      <c r="I52" s="12"/>
      <c r="J52" s="12"/>
    </row>
    <row r="53" spans="2:10" ht="15">
      <c r="B53" s="12"/>
      <c r="C53" s="16"/>
      <c r="D53" s="16"/>
      <c r="E53" s="16"/>
      <c r="F53" s="16"/>
      <c r="G53" s="16"/>
      <c r="H53" s="12"/>
      <c r="I53" s="12"/>
      <c r="J53" s="12"/>
    </row>
  </sheetData>
  <sheetProtection/>
  <mergeCells count="14">
    <mergeCell ref="N5:N9"/>
    <mergeCell ref="O5:O9"/>
    <mergeCell ref="H7:K8"/>
    <mergeCell ref="M5:M9"/>
    <mergeCell ref="A3:N3"/>
    <mergeCell ref="A5:A9"/>
    <mergeCell ref="B5:B9"/>
    <mergeCell ref="C5:C9"/>
    <mergeCell ref="D5:D9"/>
    <mergeCell ref="E5:E9"/>
    <mergeCell ref="F5:F9"/>
    <mergeCell ref="G5:G9"/>
    <mergeCell ref="H5:K6"/>
    <mergeCell ref="L5:L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selection activeCell="M47" sqref="M47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15.875" style="0" customWidth="1"/>
    <col min="14" max="14" width="16.375" style="0" customWidth="1"/>
    <col min="15" max="15" width="24.875" style="0" customWidth="1"/>
  </cols>
  <sheetData>
    <row r="1" spans="1:6" ht="16.5">
      <c r="A1" s="5" t="s">
        <v>91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4" ht="16.5">
      <c r="A3" s="31" t="s">
        <v>304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4" ht="15.75">
      <c r="A4" s="2"/>
      <c r="B4" s="2"/>
      <c r="C4" s="2"/>
      <c r="D4" s="2"/>
    </row>
    <row r="5" spans="1:15" ht="12.75">
      <c r="A5" s="30" t="s">
        <v>3</v>
      </c>
      <c r="B5" s="32" t="s">
        <v>10</v>
      </c>
      <c r="C5" s="32" t="s">
        <v>6</v>
      </c>
      <c r="D5" s="32" t="s">
        <v>7</v>
      </c>
      <c r="E5" s="30" t="s">
        <v>8</v>
      </c>
      <c r="F5" s="32" t="s">
        <v>9</v>
      </c>
      <c r="G5" s="30" t="s">
        <v>0</v>
      </c>
      <c r="H5" s="26" t="s">
        <v>97</v>
      </c>
      <c r="I5" s="27"/>
      <c r="J5" s="27"/>
      <c r="K5" s="27"/>
      <c r="L5" s="30" t="s">
        <v>1</v>
      </c>
      <c r="M5" s="30" t="s">
        <v>1</v>
      </c>
      <c r="N5" s="30" t="s">
        <v>12</v>
      </c>
      <c r="O5" s="30" t="s">
        <v>11</v>
      </c>
    </row>
    <row r="6" spans="1:15" ht="12.75">
      <c r="A6" s="30"/>
      <c r="B6" s="33"/>
      <c r="C6" s="33"/>
      <c r="D6" s="33"/>
      <c r="E6" s="30"/>
      <c r="F6" s="33"/>
      <c r="G6" s="30"/>
      <c r="H6" s="28"/>
      <c r="I6" s="29"/>
      <c r="J6" s="29"/>
      <c r="K6" s="29"/>
      <c r="L6" s="30"/>
      <c r="M6" s="30"/>
      <c r="N6" s="30"/>
      <c r="O6" s="30"/>
    </row>
    <row r="7" spans="1:15" ht="12.75">
      <c r="A7" s="30"/>
      <c r="B7" s="33"/>
      <c r="C7" s="33"/>
      <c r="D7" s="33"/>
      <c r="E7" s="30"/>
      <c r="F7" s="33"/>
      <c r="G7" s="30"/>
      <c r="H7" s="26" t="s">
        <v>2</v>
      </c>
      <c r="I7" s="27"/>
      <c r="J7" s="27"/>
      <c r="K7" s="27"/>
      <c r="L7" s="30"/>
      <c r="M7" s="30"/>
      <c r="N7" s="30"/>
      <c r="O7" s="30"/>
    </row>
    <row r="8" spans="1:15" ht="12.75">
      <c r="A8" s="30"/>
      <c r="B8" s="33"/>
      <c r="C8" s="33"/>
      <c r="D8" s="33"/>
      <c r="E8" s="30"/>
      <c r="F8" s="33"/>
      <c r="G8" s="30"/>
      <c r="H8" s="28"/>
      <c r="I8" s="29"/>
      <c r="J8" s="29"/>
      <c r="K8" s="29"/>
      <c r="L8" s="30"/>
      <c r="M8" s="30"/>
      <c r="N8" s="30"/>
      <c r="O8" s="30"/>
    </row>
    <row r="9" spans="1:15" ht="18.75">
      <c r="A9" s="30"/>
      <c r="B9" s="34"/>
      <c r="C9" s="34"/>
      <c r="D9" s="34"/>
      <c r="E9" s="30"/>
      <c r="F9" s="34"/>
      <c r="G9" s="30"/>
      <c r="H9" s="3">
        <v>1</v>
      </c>
      <c r="I9" s="3">
        <v>2</v>
      </c>
      <c r="J9" s="3">
        <v>3</v>
      </c>
      <c r="K9" s="3">
        <v>4</v>
      </c>
      <c r="L9" s="30"/>
      <c r="M9" s="30"/>
      <c r="N9" s="30"/>
      <c r="O9" s="30"/>
    </row>
    <row r="10" spans="1:15" ht="15.75">
      <c r="A10" s="10" t="s">
        <v>21</v>
      </c>
      <c r="B10" s="21">
        <v>7</v>
      </c>
      <c r="C10" s="21" t="s">
        <v>163</v>
      </c>
      <c r="D10" s="21" t="s">
        <v>164</v>
      </c>
      <c r="E10" s="7" t="s">
        <v>165</v>
      </c>
      <c r="F10" s="22">
        <v>38793</v>
      </c>
      <c r="G10" s="7" t="s">
        <v>149</v>
      </c>
      <c r="H10" s="7">
        <v>25</v>
      </c>
      <c r="I10" s="7">
        <v>12</v>
      </c>
      <c r="J10" s="7">
        <v>9</v>
      </c>
      <c r="K10" s="7">
        <v>8.5</v>
      </c>
      <c r="L10" s="7">
        <f aca="true" t="shared" si="0" ref="L10:L26">SUM(H10:K10)</f>
        <v>54.5</v>
      </c>
      <c r="M10" s="20">
        <f aca="true" t="shared" si="1" ref="M10:M26">L10/0.84</f>
        <v>64.88095238095238</v>
      </c>
      <c r="N10" s="7" t="s">
        <v>105</v>
      </c>
      <c r="O10" s="7" t="s">
        <v>145</v>
      </c>
    </row>
    <row r="11" spans="1:15" ht="15.75">
      <c r="A11" s="10" t="s">
        <v>22</v>
      </c>
      <c r="B11" s="8">
        <v>8</v>
      </c>
      <c r="C11" s="7" t="s">
        <v>193</v>
      </c>
      <c r="D11" s="7" t="s">
        <v>194</v>
      </c>
      <c r="E11" s="7" t="s">
        <v>195</v>
      </c>
      <c r="F11" s="11">
        <v>38962</v>
      </c>
      <c r="G11" s="7" t="s">
        <v>196</v>
      </c>
      <c r="H11" s="7">
        <v>18</v>
      </c>
      <c r="I11" s="7">
        <v>12</v>
      </c>
      <c r="J11" s="7">
        <v>10</v>
      </c>
      <c r="K11" s="7">
        <v>7</v>
      </c>
      <c r="L11" s="7">
        <f t="shared" si="0"/>
        <v>47</v>
      </c>
      <c r="M11" s="20">
        <f t="shared" si="1"/>
        <v>55.952380952380956</v>
      </c>
      <c r="N11" s="7" t="s">
        <v>106</v>
      </c>
      <c r="O11" s="7" t="s">
        <v>192</v>
      </c>
    </row>
    <row r="12" spans="1:15" ht="15.75">
      <c r="A12" s="10" t="s">
        <v>23</v>
      </c>
      <c r="B12" s="7">
        <v>9</v>
      </c>
      <c r="C12" s="7" t="s">
        <v>200</v>
      </c>
      <c r="D12" s="7" t="s">
        <v>201</v>
      </c>
      <c r="E12" s="7" t="s">
        <v>138</v>
      </c>
      <c r="F12" s="11">
        <v>39066</v>
      </c>
      <c r="G12" s="7" t="s">
        <v>196</v>
      </c>
      <c r="H12" s="7">
        <v>23</v>
      </c>
      <c r="I12" s="7">
        <v>12</v>
      </c>
      <c r="J12" s="7">
        <v>7</v>
      </c>
      <c r="K12" s="7">
        <v>4.5</v>
      </c>
      <c r="L12" s="7">
        <f t="shared" si="0"/>
        <v>46.5</v>
      </c>
      <c r="M12" s="20">
        <f t="shared" si="1"/>
        <v>55.35714285714286</v>
      </c>
      <c r="N12" s="7" t="s">
        <v>106</v>
      </c>
      <c r="O12" s="7" t="s">
        <v>192</v>
      </c>
    </row>
    <row r="13" spans="1:15" ht="15.75" customHeight="1">
      <c r="A13" s="10" t="s">
        <v>17</v>
      </c>
      <c r="B13" s="7">
        <v>3</v>
      </c>
      <c r="C13" s="7" t="s">
        <v>153</v>
      </c>
      <c r="D13" s="7" t="s">
        <v>154</v>
      </c>
      <c r="E13" s="7" t="s">
        <v>155</v>
      </c>
      <c r="F13" s="11">
        <v>38750</v>
      </c>
      <c r="G13" s="7" t="s">
        <v>149</v>
      </c>
      <c r="H13" s="7">
        <v>20</v>
      </c>
      <c r="I13" s="7">
        <v>14</v>
      </c>
      <c r="J13" s="7">
        <v>7</v>
      </c>
      <c r="K13" s="7">
        <v>3</v>
      </c>
      <c r="L13" s="7">
        <f t="shared" si="0"/>
        <v>44</v>
      </c>
      <c r="M13" s="20">
        <f t="shared" si="1"/>
        <v>52.38095238095238</v>
      </c>
      <c r="N13" s="7" t="s">
        <v>106</v>
      </c>
      <c r="O13" s="7" t="s">
        <v>145</v>
      </c>
    </row>
    <row r="14" spans="1:15" ht="15.75">
      <c r="A14" s="10" t="s">
        <v>26</v>
      </c>
      <c r="B14" s="8">
        <v>12</v>
      </c>
      <c r="C14" s="7" t="s">
        <v>218</v>
      </c>
      <c r="D14" s="7" t="s">
        <v>219</v>
      </c>
      <c r="E14" s="7" t="s">
        <v>220</v>
      </c>
      <c r="F14" s="11">
        <v>39035</v>
      </c>
      <c r="G14" s="7" t="s">
        <v>197</v>
      </c>
      <c r="H14" s="7">
        <v>18</v>
      </c>
      <c r="I14" s="7">
        <v>12</v>
      </c>
      <c r="J14" s="7">
        <v>10</v>
      </c>
      <c r="K14" s="7">
        <v>4</v>
      </c>
      <c r="L14" s="7">
        <f t="shared" si="0"/>
        <v>44</v>
      </c>
      <c r="M14" s="20">
        <f t="shared" si="1"/>
        <v>52.38095238095238</v>
      </c>
      <c r="N14" s="7" t="s">
        <v>106</v>
      </c>
      <c r="O14" s="7" t="s">
        <v>224</v>
      </c>
    </row>
    <row r="15" spans="1:15" ht="15.75">
      <c r="A15" s="10" t="s">
        <v>28</v>
      </c>
      <c r="B15" s="8">
        <v>14</v>
      </c>
      <c r="C15" s="7" t="s">
        <v>222</v>
      </c>
      <c r="D15" s="7" t="s">
        <v>174</v>
      </c>
      <c r="E15" s="7" t="s">
        <v>223</v>
      </c>
      <c r="F15" s="11">
        <v>38776</v>
      </c>
      <c r="G15" s="7" t="s">
        <v>197</v>
      </c>
      <c r="H15" s="7">
        <v>15</v>
      </c>
      <c r="I15" s="7">
        <v>10</v>
      </c>
      <c r="J15" s="7">
        <v>12</v>
      </c>
      <c r="K15" s="7">
        <v>6</v>
      </c>
      <c r="L15" s="7">
        <f t="shared" si="0"/>
        <v>43</v>
      </c>
      <c r="M15" s="20">
        <f t="shared" si="1"/>
        <v>51.19047619047619</v>
      </c>
      <c r="N15" s="7"/>
      <c r="O15" s="7" t="s">
        <v>224</v>
      </c>
    </row>
    <row r="16" spans="1:15" ht="15.75">
      <c r="A16" s="10" t="s">
        <v>19</v>
      </c>
      <c r="B16" s="7">
        <v>5</v>
      </c>
      <c r="C16" s="7" t="s">
        <v>158</v>
      </c>
      <c r="D16" s="7" t="s">
        <v>159</v>
      </c>
      <c r="E16" s="7" t="s">
        <v>138</v>
      </c>
      <c r="F16" s="11">
        <v>38904</v>
      </c>
      <c r="G16" s="7" t="s">
        <v>149</v>
      </c>
      <c r="H16" s="24">
        <v>19</v>
      </c>
      <c r="I16" s="24">
        <v>12</v>
      </c>
      <c r="J16" s="24">
        <v>6</v>
      </c>
      <c r="K16" s="7">
        <v>4.5</v>
      </c>
      <c r="L16" s="7">
        <f t="shared" si="0"/>
        <v>41.5</v>
      </c>
      <c r="M16" s="20">
        <f t="shared" si="1"/>
        <v>49.404761904761905</v>
      </c>
      <c r="N16" s="7"/>
      <c r="O16" s="7" t="s">
        <v>145</v>
      </c>
    </row>
    <row r="17" spans="1:15" ht="15.75">
      <c r="A17" s="10" t="s">
        <v>27</v>
      </c>
      <c r="B17" s="7">
        <v>13</v>
      </c>
      <c r="C17" s="7" t="s">
        <v>221</v>
      </c>
      <c r="D17" s="7" t="s">
        <v>201</v>
      </c>
      <c r="E17" s="7" t="s">
        <v>116</v>
      </c>
      <c r="F17" s="11">
        <v>38884</v>
      </c>
      <c r="G17" s="7" t="s">
        <v>197</v>
      </c>
      <c r="H17" s="7">
        <v>17</v>
      </c>
      <c r="I17" s="7">
        <v>8</v>
      </c>
      <c r="J17" s="7">
        <v>11</v>
      </c>
      <c r="K17" s="7">
        <v>5</v>
      </c>
      <c r="L17" s="7">
        <f t="shared" si="0"/>
        <v>41</v>
      </c>
      <c r="M17" s="20">
        <f t="shared" si="1"/>
        <v>48.80952380952381</v>
      </c>
      <c r="N17" s="7"/>
      <c r="O17" s="7" t="s">
        <v>224</v>
      </c>
    </row>
    <row r="18" spans="1:15" ht="15.75">
      <c r="A18" s="10" t="s">
        <v>96</v>
      </c>
      <c r="B18" s="7">
        <v>17</v>
      </c>
      <c r="C18" s="7" t="s">
        <v>251</v>
      </c>
      <c r="D18" s="7" t="s">
        <v>252</v>
      </c>
      <c r="E18" s="7" t="s">
        <v>293</v>
      </c>
      <c r="F18" s="11">
        <v>38929</v>
      </c>
      <c r="G18" s="7" t="s">
        <v>199</v>
      </c>
      <c r="H18" s="7">
        <v>22</v>
      </c>
      <c r="I18" s="7">
        <v>6</v>
      </c>
      <c r="J18" s="7">
        <v>8</v>
      </c>
      <c r="K18" s="7">
        <v>2</v>
      </c>
      <c r="L18" s="7">
        <f t="shared" si="0"/>
        <v>38</v>
      </c>
      <c r="M18" s="20">
        <f t="shared" si="1"/>
        <v>45.23809523809524</v>
      </c>
      <c r="N18" s="7"/>
      <c r="O18" s="7" t="s">
        <v>288</v>
      </c>
    </row>
    <row r="19" spans="1:15" ht="15.75">
      <c r="A19" s="9" t="s">
        <v>15</v>
      </c>
      <c r="B19" s="7">
        <v>1</v>
      </c>
      <c r="C19" s="7" t="s">
        <v>146</v>
      </c>
      <c r="D19" s="7" t="s">
        <v>147</v>
      </c>
      <c r="E19" s="7" t="s">
        <v>148</v>
      </c>
      <c r="F19" s="11">
        <v>38925</v>
      </c>
      <c r="G19" s="7" t="s">
        <v>149</v>
      </c>
      <c r="H19" s="7">
        <v>15</v>
      </c>
      <c r="I19" s="7">
        <v>8</v>
      </c>
      <c r="J19" s="7">
        <v>9</v>
      </c>
      <c r="K19" s="7">
        <v>4.5</v>
      </c>
      <c r="L19" s="7">
        <f t="shared" si="0"/>
        <v>36.5</v>
      </c>
      <c r="M19" s="20">
        <f t="shared" si="1"/>
        <v>43.452380952380956</v>
      </c>
      <c r="N19" s="7"/>
      <c r="O19" s="7" t="s">
        <v>145</v>
      </c>
    </row>
    <row r="20" spans="1:15" ht="15.75">
      <c r="A20" s="10" t="s">
        <v>20</v>
      </c>
      <c r="B20" s="8">
        <v>6</v>
      </c>
      <c r="C20" s="7" t="s">
        <v>160</v>
      </c>
      <c r="D20" s="7" t="s">
        <v>161</v>
      </c>
      <c r="E20" s="7" t="s">
        <v>162</v>
      </c>
      <c r="F20" s="11">
        <v>38821</v>
      </c>
      <c r="G20" s="7" t="s">
        <v>149</v>
      </c>
      <c r="H20" s="23">
        <v>14</v>
      </c>
      <c r="I20" s="23">
        <v>12</v>
      </c>
      <c r="J20" s="23">
        <v>6</v>
      </c>
      <c r="K20" s="7">
        <v>4</v>
      </c>
      <c r="L20" s="7">
        <f t="shared" si="0"/>
        <v>36</v>
      </c>
      <c r="M20" s="20">
        <f t="shared" si="1"/>
        <v>42.85714285714286</v>
      </c>
      <c r="N20" s="7"/>
      <c r="O20" s="7" t="s">
        <v>145</v>
      </c>
    </row>
    <row r="21" spans="1:15" ht="15.75">
      <c r="A21" s="9" t="s">
        <v>16</v>
      </c>
      <c r="B21" s="8">
        <v>2</v>
      </c>
      <c r="C21" s="7" t="s">
        <v>150</v>
      </c>
      <c r="D21" s="7" t="s">
        <v>151</v>
      </c>
      <c r="E21" s="7" t="s">
        <v>152</v>
      </c>
      <c r="F21" s="11">
        <v>38965</v>
      </c>
      <c r="G21" s="7" t="s">
        <v>149</v>
      </c>
      <c r="H21" s="7">
        <v>16</v>
      </c>
      <c r="I21" s="7">
        <v>6</v>
      </c>
      <c r="J21" s="7">
        <v>7</v>
      </c>
      <c r="K21" s="7">
        <v>6.5</v>
      </c>
      <c r="L21" s="7">
        <f t="shared" si="0"/>
        <v>35.5</v>
      </c>
      <c r="M21" s="20">
        <f t="shared" si="1"/>
        <v>42.261904761904766</v>
      </c>
      <c r="N21" s="7"/>
      <c r="O21" s="7" t="s">
        <v>145</v>
      </c>
    </row>
    <row r="22" spans="1:15" ht="15.75">
      <c r="A22" s="10" t="s">
        <v>29</v>
      </c>
      <c r="B22" s="7">
        <v>15</v>
      </c>
      <c r="C22" s="7" t="s">
        <v>247</v>
      </c>
      <c r="D22" s="7" t="s">
        <v>248</v>
      </c>
      <c r="E22" s="7" t="s">
        <v>291</v>
      </c>
      <c r="F22" s="11">
        <v>38856</v>
      </c>
      <c r="G22" s="7" t="s">
        <v>199</v>
      </c>
      <c r="H22" s="7">
        <v>13</v>
      </c>
      <c r="I22" s="7">
        <v>10</v>
      </c>
      <c r="J22" s="7">
        <v>6</v>
      </c>
      <c r="K22" s="7">
        <v>6</v>
      </c>
      <c r="L22" s="7">
        <f t="shared" si="0"/>
        <v>35</v>
      </c>
      <c r="M22" s="20">
        <f t="shared" si="1"/>
        <v>41.66666666666667</v>
      </c>
      <c r="N22" s="7"/>
      <c r="O22" s="7" t="s">
        <v>288</v>
      </c>
    </row>
    <row r="23" spans="1:15" ht="15.75">
      <c r="A23" s="10" t="s">
        <v>18</v>
      </c>
      <c r="B23" s="8">
        <v>4</v>
      </c>
      <c r="C23" s="7" t="s">
        <v>156</v>
      </c>
      <c r="D23" s="7" t="s">
        <v>157</v>
      </c>
      <c r="E23" s="7" t="s">
        <v>121</v>
      </c>
      <c r="F23" s="11">
        <v>38976</v>
      </c>
      <c r="G23" s="7" t="s">
        <v>149</v>
      </c>
      <c r="H23" s="7">
        <v>14</v>
      </c>
      <c r="I23" s="7">
        <v>8</v>
      </c>
      <c r="J23" s="7">
        <v>7</v>
      </c>
      <c r="K23" s="7">
        <v>5.5</v>
      </c>
      <c r="L23" s="7">
        <f t="shared" si="0"/>
        <v>34.5</v>
      </c>
      <c r="M23" s="20">
        <f t="shared" si="1"/>
        <v>41.07142857142857</v>
      </c>
      <c r="N23" s="7"/>
      <c r="O23" s="7" t="s">
        <v>145</v>
      </c>
    </row>
    <row r="24" spans="1:15" ht="15.75">
      <c r="A24" s="10" t="s">
        <v>24</v>
      </c>
      <c r="B24" s="8">
        <v>10</v>
      </c>
      <c r="C24" s="7" t="s">
        <v>260</v>
      </c>
      <c r="D24" s="7" t="s">
        <v>261</v>
      </c>
      <c r="E24" s="7" t="s">
        <v>148</v>
      </c>
      <c r="F24" s="11">
        <v>38724</v>
      </c>
      <c r="G24" s="7" t="s">
        <v>198</v>
      </c>
      <c r="H24" s="7">
        <v>18</v>
      </c>
      <c r="I24" s="7">
        <v>4</v>
      </c>
      <c r="J24" s="7">
        <v>9</v>
      </c>
      <c r="K24" s="7">
        <v>3.5</v>
      </c>
      <c r="L24" s="7">
        <f t="shared" si="0"/>
        <v>34.5</v>
      </c>
      <c r="M24" s="20">
        <f t="shared" si="1"/>
        <v>41.07142857142857</v>
      </c>
      <c r="N24" s="7"/>
      <c r="O24" s="7" t="s">
        <v>289</v>
      </c>
    </row>
    <row r="25" spans="1:15" ht="15.75">
      <c r="A25" s="10" t="s">
        <v>30</v>
      </c>
      <c r="B25" s="8">
        <v>16</v>
      </c>
      <c r="C25" s="7" t="s">
        <v>249</v>
      </c>
      <c r="D25" s="7" t="s">
        <v>250</v>
      </c>
      <c r="E25" s="7" t="s">
        <v>292</v>
      </c>
      <c r="F25" s="11">
        <v>38892</v>
      </c>
      <c r="G25" s="7" t="s">
        <v>199</v>
      </c>
      <c r="H25" s="7">
        <v>9</v>
      </c>
      <c r="I25" s="7">
        <v>8</v>
      </c>
      <c r="J25" s="7">
        <v>8</v>
      </c>
      <c r="K25" s="7">
        <v>5</v>
      </c>
      <c r="L25" s="7">
        <f t="shared" si="0"/>
        <v>30</v>
      </c>
      <c r="M25" s="20">
        <f t="shared" si="1"/>
        <v>35.714285714285715</v>
      </c>
      <c r="N25" s="7"/>
      <c r="O25" s="7" t="s">
        <v>288</v>
      </c>
    </row>
    <row r="26" spans="1:15" ht="15.75">
      <c r="A26" s="10" t="s">
        <v>25</v>
      </c>
      <c r="B26" s="7">
        <v>11</v>
      </c>
      <c r="C26" s="7" t="s">
        <v>262</v>
      </c>
      <c r="D26" s="7" t="s">
        <v>126</v>
      </c>
      <c r="E26" s="7" t="s">
        <v>116</v>
      </c>
      <c r="F26" s="11">
        <v>38794</v>
      </c>
      <c r="G26" s="7" t="s">
        <v>198</v>
      </c>
      <c r="H26" s="7">
        <v>13</v>
      </c>
      <c r="I26" s="7">
        <v>2</v>
      </c>
      <c r="J26" s="7">
        <v>8</v>
      </c>
      <c r="K26" s="7">
        <v>4</v>
      </c>
      <c r="L26" s="7">
        <f t="shared" si="0"/>
        <v>27</v>
      </c>
      <c r="M26" s="20">
        <f t="shared" si="1"/>
        <v>32.142857142857146</v>
      </c>
      <c r="N26" s="7"/>
      <c r="O26" s="7" t="s">
        <v>289</v>
      </c>
    </row>
    <row r="27" spans="1:15" ht="18.75">
      <c r="A27" s="19"/>
      <c r="B27" s="19"/>
      <c r="C27" s="19"/>
      <c r="D27" s="19"/>
      <c r="E27" s="19"/>
      <c r="F27" s="19"/>
      <c r="G27" s="19"/>
      <c r="H27" s="3"/>
      <c r="I27" s="3"/>
      <c r="J27" s="3"/>
      <c r="K27" s="3"/>
      <c r="L27" s="19"/>
      <c r="M27" s="19"/>
      <c r="N27" s="19"/>
      <c r="O27" s="19"/>
    </row>
    <row r="29" spans="5:7" ht="12.75">
      <c r="E29" s="4" t="s">
        <v>4</v>
      </c>
      <c r="F29" s="4"/>
      <c r="G29" s="4" t="s">
        <v>145</v>
      </c>
    </row>
    <row r="30" spans="5:7" ht="12.75">
      <c r="E30" s="4"/>
      <c r="F30" s="4"/>
      <c r="G30" s="4"/>
    </row>
    <row r="31" spans="5:7" ht="12.75">
      <c r="E31" s="4" t="s">
        <v>5</v>
      </c>
      <c r="F31" s="4"/>
      <c r="G31" s="4" t="s">
        <v>288</v>
      </c>
    </row>
    <row r="32" ht="12.75">
      <c r="G32" t="s">
        <v>224</v>
      </c>
    </row>
    <row r="33" spans="3:10" ht="12.75">
      <c r="C33" s="12"/>
      <c r="D33" s="12"/>
      <c r="E33" s="12"/>
      <c r="F33" s="12"/>
      <c r="G33" s="4" t="s">
        <v>289</v>
      </c>
      <c r="H33" s="12"/>
      <c r="I33" s="12"/>
      <c r="J33" s="12"/>
    </row>
    <row r="34" spans="3:10" ht="12.75">
      <c r="C34" s="12"/>
      <c r="D34" s="12"/>
      <c r="E34" s="12"/>
      <c r="F34" s="12"/>
      <c r="G34" s="4" t="s">
        <v>298</v>
      </c>
      <c r="H34" s="12"/>
      <c r="I34" s="12"/>
      <c r="J34" s="12"/>
    </row>
    <row r="35" spans="3:10" ht="15">
      <c r="C35" s="17"/>
      <c r="D35" s="14"/>
      <c r="E35" s="14"/>
      <c r="F35" s="14"/>
      <c r="G35" s="4" t="s">
        <v>299</v>
      </c>
      <c r="H35" s="12"/>
      <c r="I35" s="12"/>
      <c r="J35" s="12"/>
    </row>
    <row r="36" spans="3:10" ht="15">
      <c r="C36" s="17"/>
      <c r="D36" s="14"/>
      <c r="E36" s="14"/>
      <c r="F36" s="14"/>
      <c r="G36" s="4" t="s">
        <v>300</v>
      </c>
      <c r="H36" s="12"/>
      <c r="I36" s="12"/>
      <c r="J36" s="12"/>
    </row>
    <row r="37" spans="3:10" ht="15">
      <c r="C37" s="17"/>
      <c r="D37" s="14"/>
      <c r="E37" s="14"/>
      <c r="F37" s="14"/>
      <c r="G37" s="4" t="s">
        <v>301</v>
      </c>
      <c r="H37" s="12"/>
      <c r="I37" s="12"/>
      <c r="J37" s="12"/>
    </row>
    <row r="38" spans="3:10" ht="15">
      <c r="C38" s="17"/>
      <c r="D38" s="14"/>
      <c r="E38" s="14"/>
      <c r="F38" s="14"/>
      <c r="G38" s="4" t="s">
        <v>302</v>
      </c>
      <c r="H38" s="12"/>
      <c r="I38" s="12"/>
      <c r="J38" s="12"/>
    </row>
    <row r="39" spans="3:10" ht="15">
      <c r="C39" s="17"/>
      <c r="D39" s="14"/>
      <c r="E39" s="14"/>
      <c r="F39" s="14"/>
      <c r="G39" s="4" t="s">
        <v>303</v>
      </c>
      <c r="H39" s="12"/>
      <c r="I39" s="12"/>
      <c r="J39" s="12"/>
    </row>
    <row r="40" spans="3:10" ht="15">
      <c r="C40" s="18"/>
      <c r="D40" s="14"/>
      <c r="E40" s="14"/>
      <c r="F40" s="14"/>
      <c r="G40" s="4" t="s">
        <v>192</v>
      </c>
      <c r="H40" s="12"/>
      <c r="I40" s="12"/>
      <c r="J40" s="12"/>
    </row>
    <row r="41" spans="3:10" ht="15">
      <c r="C41" s="18"/>
      <c r="D41" s="14"/>
      <c r="E41" s="14"/>
      <c r="F41" s="14"/>
      <c r="G41" s="14"/>
      <c r="H41" s="12"/>
      <c r="I41" s="12"/>
      <c r="J41" s="12"/>
    </row>
    <row r="42" spans="3:10" ht="15">
      <c r="C42" s="18"/>
      <c r="D42" s="14"/>
      <c r="E42" s="14"/>
      <c r="F42" s="14"/>
      <c r="G42" s="14"/>
      <c r="H42" s="12"/>
      <c r="I42" s="12"/>
      <c r="J42" s="12"/>
    </row>
    <row r="43" spans="3:10" ht="15">
      <c r="C43" s="18"/>
      <c r="D43" s="14"/>
      <c r="E43" s="14"/>
      <c r="F43" s="14"/>
      <c r="G43" s="14"/>
      <c r="H43" s="12"/>
      <c r="I43" s="12"/>
      <c r="J43" s="12"/>
    </row>
    <row r="44" spans="3:10" ht="15">
      <c r="C44" s="18"/>
      <c r="D44" s="14"/>
      <c r="E44" s="14"/>
      <c r="F44" s="14"/>
      <c r="G44" s="14"/>
      <c r="H44" s="12"/>
      <c r="I44" s="12"/>
      <c r="J44" s="12"/>
    </row>
    <row r="45" spans="3:10" ht="15">
      <c r="C45" s="18"/>
      <c r="D45" s="14"/>
      <c r="E45" s="14"/>
      <c r="F45" s="14"/>
      <c r="G45" s="14"/>
      <c r="H45" s="12"/>
      <c r="I45" s="12"/>
      <c r="J45" s="12"/>
    </row>
    <row r="46" spans="3:10" ht="15">
      <c r="C46" s="18"/>
      <c r="D46" s="14"/>
      <c r="E46" s="14"/>
      <c r="F46" s="14"/>
      <c r="G46" s="14"/>
      <c r="H46" s="12"/>
      <c r="I46" s="12"/>
      <c r="J46" s="12"/>
    </row>
    <row r="47" spans="3:10" ht="15">
      <c r="C47" s="18"/>
      <c r="D47" s="14"/>
      <c r="E47" s="14"/>
      <c r="F47" s="14"/>
      <c r="G47" s="14"/>
      <c r="H47" s="12"/>
      <c r="I47" s="12"/>
      <c r="J47" s="12"/>
    </row>
    <row r="48" spans="3:10" ht="15">
      <c r="C48" s="18"/>
      <c r="D48" s="14"/>
      <c r="E48" s="14"/>
      <c r="F48" s="14"/>
      <c r="G48" s="14"/>
      <c r="H48" s="12"/>
      <c r="I48" s="12"/>
      <c r="J48" s="12"/>
    </row>
    <row r="49" spans="3:10" ht="15">
      <c r="C49" s="18"/>
      <c r="D49" s="14"/>
      <c r="E49" s="14"/>
      <c r="F49" s="14"/>
      <c r="G49" s="14"/>
      <c r="H49" s="12"/>
      <c r="I49" s="12"/>
      <c r="J49" s="12"/>
    </row>
    <row r="50" spans="3:10" ht="15">
      <c r="C50" s="18"/>
      <c r="D50" s="14"/>
      <c r="E50" s="14"/>
      <c r="F50" s="14"/>
      <c r="G50" s="14"/>
      <c r="H50" s="12"/>
      <c r="I50" s="12"/>
      <c r="J50" s="12"/>
    </row>
    <row r="51" spans="3:10" ht="15">
      <c r="C51" s="18"/>
      <c r="D51" s="14"/>
      <c r="E51" s="14"/>
      <c r="F51" s="14"/>
      <c r="G51" s="14"/>
      <c r="H51" s="12"/>
      <c r="I51" s="12"/>
      <c r="J51" s="12"/>
    </row>
    <row r="52" spans="3:10" ht="12.75">
      <c r="C52" s="12"/>
      <c r="D52" s="12"/>
      <c r="E52" s="12"/>
      <c r="F52" s="12"/>
      <c r="G52" s="12"/>
      <c r="H52" s="12"/>
      <c r="I52" s="12"/>
      <c r="J52" s="12"/>
    </row>
  </sheetData>
  <sheetProtection/>
  <mergeCells count="14">
    <mergeCell ref="N5:N9"/>
    <mergeCell ref="O5:O9"/>
    <mergeCell ref="H7:K8"/>
    <mergeCell ref="M5:M9"/>
    <mergeCell ref="A3:N3"/>
    <mergeCell ref="A5:A9"/>
    <mergeCell ref="B5:B9"/>
    <mergeCell ref="C5:C9"/>
    <mergeCell ref="D5:D9"/>
    <mergeCell ref="E5:E9"/>
    <mergeCell ref="F5:F9"/>
    <mergeCell ref="G5:G9"/>
    <mergeCell ref="H5:K6"/>
    <mergeCell ref="L5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="60" zoomScaleNormal="60" zoomScalePageLayoutView="0" workbookViewId="0" topLeftCell="A1">
      <selection activeCell="I43" sqref="I43"/>
    </sheetView>
  </sheetViews>
  <sheetFormatPr defaultColWidth="9.00390625" defaultRowHeight="12.75"/>
  <cols>
    <col min="3" max="3" width="22.25390625" style="0" customWidth="1"/>
    <col min="4" max="4" width="19.00390625" style="0" customWidth="1"/>
    <col min="5" max="5" width="19.875" style="0" customWidth="1"/>
    <col min="6" max="6" width="15.00390625" style="0" customWidth="1"/>
    <col min="7" max="7" width="15.75390625" style="0" customWidth="1"/>
    <col min="14" max="14" width="15.00390625" style="0" customWidth="1"/>
    <col min="15" max="15" width="21.625" style="0" customWidth="1"/>
  </cols>
  <sheetData>
    <row r="1" spans="1:6" ht="16.5">
      <c r="A1" s="5" t="s">
        <v>90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4" ht="16.5">
      <c r="A3" s="31" t="s">
        <v>305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4" ht="15.75">
      <c r="A4" s="2"/>
      <c r="B4" s="2"/>
      <c r="C4" s="2"/>
      <c r="D4" s="2"/>
    </row>
    <row r="5" spans="1:15" ht="12.75">
      <c r="A5" s="30" t="s">
        <v>3</v>
      </c>
      <c r="B5" s="32" t="s">
        <v>10</v>
      </c>
      <c r="C5" s="32" t="s">
        <v>6</v>
      </c>
      <c r="D5" s="32" t="s">
        <v>7</v>
      </c>
      <c r="E5" s="30" t="s">
        <v>8</v>
      </c>
      <c r="F5" s="32" t="s">
        <v>9</v>
      </c>
      <c r="G5" s="30" t="s">
        <v>0</v>
      </c>
      <c r="H5" s="26" t="s">
        <v>95</v>
      </c>
      <c r="I5" s="27"/>
      <c r="J5" s="27"/>
      <c r="K5" s="27"/>
      <c r="L5" s="30" t="s">
        <v>1</v>
      </c>
      <c r="M5" s="30" t="s">
        <v>88</v>
      </c>
      <c r="N5" s="30" t="s">
        <v>12</v>
      </c>
      <c r="O5" s="30" t="s">
        <v>11</v>
      </c>
    </row>
    <row r="6" spans="1:15" ht="12.75">
      <c r="A6" s="30"/>
      <c r="B6" s="33"/>
      <c r="C6" s="33"/>
      <c r="D6" s="33"/>
      <c r="E6" s="30"/>
      <c r="F6" s="33"/>
      <c r="G6" s="30"/>
      <c r="H6" s="28"/>
      <c r="I6" s="29"/>
      <c r="J6" s="29"/>
      <c r="K6" s="29"/>
      <c r="L6" s="30"/>
      <c r="M6" s="30"/>
      <c r="N6" s="30"/>
      <c r="O6" s="30"/>
    </row>
    <row r="7" spans="1:15" ht="12.75">
      <c r="A7" s="30"/>
      <c r="B7" s="33"/>
      <c r="C7" s="33"/>
      <c r="D7" s="33"/>
      <c r="E7" s="30"/>
      <c r="F7" s="33"/>
      <c r="G7" s="30"/>
      <c r="H7" s="26" t="s">
        <v>2</v>
      </c>
      <c r="I7" s="27"/>
      <c r="J7" s="27"/>
      <c r="K7" s="27"/>
      <c r="L7" s="30"/>
      <c r="M7" s="30"/>
      <c r="N7" s="30"/>
      <c r="O7" s="30"/>
    </row>
    <row r="8" spans="1:15" ht="12.75">
      <c r="A8" s="30"/>
      <c r="B8" s="33"/>
      <c r="C8" s="33"/>
      <c r="D8" s="33"/>
      <c r="E8" s="30"/>
      <c r="F8" s="33"/>
      <c r="G8" s="30"/>
      <c r="H8" s="28"/>
      <c r="I8" s="29"/>
      <c r="J8" s="29"/>
      <c r="K8" s="29"/>
      <c r="L8" s="30"/>
      <c r="M8" s="30"/>
      <c r="N8" s="30"/>
      <c r="O8" s="30"/>
    </row>
    <row r="9" spans="1:15" ht="18.75">
      <c r="A9" s="30"/>
      <c r="B9" s="34"/>
      <c r="C9" s="34"/>
      <c r="D9" s="34"/>
      <c r="E9" s="30"/>
      <c r="F9" s="34"/>
      <c r="G9" s="30"/>
      <c r="H9" s="3">
        <v>1</v>
      </c>
      <c r="I9" s="3">
        <v>2</v>
      </c>
      <c r="J9" s="3">
        <v>3</v>
      </c>
      <c r="K9" s="3">
        <v>4</v>
      </c>
      <c r="L9" s="30"/>
      <c r="M9" s="30"/>
      <c r="N9" s="30"/>
      <c r="O9" s="30"/>
    </row>
    <row r="10" spans="1:15" ht="15.75">
      <c r="A10" s="9" t="s">
        <v>32</v>
      </c>
      <c r="B10" s="25">
        <v>2</v>
      </c>
      <c r="C10" s="21" t="s">
        <v>169</v>
      </c>
      <c r="D10" s="21" t="s">
        <v>120</v>
      </c>
      <c r="E10" s="7" t="s">
        <v>138</v>
      </c>
      <c r="F10" s="22">
        <v>38344</v>
      </c>
      <c r="G10" s="7" t="s">
        <v>149</v>
      </c>
      <c r="H10" s="7">
        <v>39</v>
      </c>
      <c r="I10" s="7">
        <v>16</v>
      </c>
      <c r="J10" s="7">
        <v>16</v>
      </c>
      <c r="K10" s="7">
        <v>9</v>
      </c>
      <c r="L10" s="7">
        <f aca="true" t="shared" si="0" ref="L10:L19">SUM(H10:K10)</f>
        <v>80</v>
      </c>
      <c r="M10" s="20">
        <f aca="true" t="shared" si="1" ref="M10:M19">L10/1.02</f>
        <v>78.43137254901961</v>
      </c>
      <c r="N10" s="7" t="s">
        <v>105</v>
      </c>
      <c r="O10" s="7" t="s">
        <v>145</v>
      </c>
    </row>
    <row r="11" spans="1:15" ht="15.75">
      <c r="A11" s="10" t="s">
        <v>35</v>
      </c>
      <c r="B11" s="7">
        <v>5</v>
      </c>
      <c r="C11" s="7" t="s">
        <v>175</v>
      </c>
      <c r="D11" s="7" t="s">
        <v>176</v>
      </c>
      <c r="E11" s="7" t="s">
        <v>177</v>
      </c>
      <c r="F11" s="11">
        <v>38519</v>
      </c>
      <c r="G11" s="7" t="s">
        <v>149</v>
      </c>
      <c r="H11" s="7">
        <v>33</v>
      </c>
      <c r="I11" s="7">
        <v>18</v>
      </c>
      <c r="J11" s="7">
        <v>16</v>
      </c>
      <c r="K11" s="7">
        <v>9</v>
      </c>
      <c r="L11" s="7">
        <f t="shared" si="0"/>
        <v>76</v>
      </c>
      <c r="M11" s="20">
        <f t="shared" si="1"/>
        <v>74.50980392156863</v>
      </c>
      <c r="N11" s="7" t="s">
        <v>106</v>
      </c>
      <c r="O11" s="7" t="s">
        <v>145</v>
      </c>
    </row>
    <row r="12" spans="1:15" ht="15.75">
      <c r="A12" s="9" t="s">
        <v>31</v>
      </c>
      <c r="B12" s="7">
        <v>1</v>
      </c>
      <c r="C12" s="7" t="s">
        <v>166</v>
      </c>
      <c r="D12" s="7" t="s">
        <v>167</v>
      </c>
      <c r="E12" s="7" t="s">
        <v>121</v>
      </c>
      <c r="F12" s="11">
        <v>38468</v>
      </c>
      <c r="G12" s="7" t="s">
        <v>149</v>
      </c>
      <c r="H12" s="7">
        <v>30</v>
      </c>
      <c r="I12" s="7">
        <v>6</v>
      </c>
      <c r="J12" s="7">
        <v>12</v>
      </c>
      <c r="K12" s="7">
        <v>7.5</v>
      </c>
      <c r="L12" s="7">
        <f t="shared" si="0"/>
        <v>55.5</v>
      </c>
      <c r="M12" s="20">
        <f t="shared" si="1"/>
        <v>54.411764705882355</v>
      </c>
      <c r="N12" s="7" t="s">
        <v>106</v>
      </c>
      <c r="O12" s="7" t="s">
        <v>145</v>
      </c>
    </row>
    <row r="13" spans="1:15" ht="15.75">
      <c r="A13" s="10" t="s">
        <v>75</v>
      </c>
      <c r="B13" s="8">
        <v>10</v>
      </c>
      <c r="C13" s="7" t="s">
        <v>254</v>
      </c>
      <c r="D13" s="7" t="s">
        <v>120</v>
      </c>
      <c r="E13" s="7" t="s">
        <v>290</v>
      </c>
      <c r="F13" s="11">
        <v>38517</v>
      </c>
      <c r="G13" s="7" t="s">
        <v>199</v>
      </c>
      <c r="H13" s="7">
        <v>27</v>
      </c>
      <c r="I13" s="7">
        <v>12</v>
      </c>
      <c r="J13" s="7">
        <v>12</v>
      </c>
      <c r="K13" s="7">
        <v>4.5</v>
      </c>
      <c r="L13" s="7">
        <f t="shared" si="0"/>
        <v>55.5</v>
      </c>
      <c r="M13" s="20">
        <f t="shared" si="1"/>
        <v>54.411764705882355</v>
      </c>
      <c r="N13" s="7" t="s">
        <v>106</v>
      </c>
      <c r="O13" s="7" t="s">
        <v>288</v>
      </c>
    </row>
    <row r="14" spans="1:15" ht="15.75">
      <c r="A14" s="10" t="s">
        <v>36</v>
      </c>
      <c r="B14" s="8">
        <v>6</v>
      </c>
      <c r="C14" s="7" t="s">
        <v>258</v>
      </c>
      <c r="D14" s="7" t="s">
        <v>229</v>
      </c>
      <c r="E14" s="7" t="s">
        <v>259</v>
      </c>
      <c r="F14" s="11">
        <v>38674</v>
      </c>
      <c r="G14" s="7" t="s">
        <v>198</v>
      </c>
      <c r="H14" s="7">
        <v>25</v>
      </c>
      <c r="I14" s="7">
        <v>8</v>
      </c>
      <c r="J14" s="7">
        <v>12</v>
      </c>
      <c r="K14" s="7">
        <v>4</v>
      </c>
      <c r="L14" s="7">
        <f t="shared" si="0"/>
        <v>49</v>
      </c>
      <c r="M14" s="20">
        <f t="shared" si="1"/>
        <v>48.03921568627451</v>
      </c>
      <c r="N14" s="7"/>
      <c r="O14" s="7" t="s">
        <v>289</v>
      </c>
    </row>
    <row r="15" spans="1:15" ht="15.75">
      <c r="A15" s="10" t="s">
        <v>37</v>
      </c>
      <c r="B15" s="7">
        <v>7</v>
      </c>
      <c r="C15" s="7" t="s">
        <v>225</v>
      </c>
      <c r="D15" s="7" t="s">
        <v>226</v>
      </c>
      <c r="E15" s="7" t="s">
        <v>227</v>
      </c>
      <c r="F15" s="11">
        <v>38489</v>
      </c>
      <c r="G15" s="7" t="s">
        <v>197</v>
      </c>
      <c r="H15" s="7">
        <v>24</v>
      </c>
      <c r="I15" s="7">
        <v>8</v>
      </c>
      <c r="J15" s="7">
        <v>10</v>
      </c>
      <c r="K15" s="7">
        <v>7</v>
      </c>
      <c r="L15" s="7">
        <f t="shared" si="0"/>
        <v>49</v>
      </c>
      <c r="M15" s="20">
        <f t="shared" si="1"/>
        <v>48.03921568627451</v>
      </c>
      <c r="N15" s="7"/>
      <c r="O15" s="7" t="s">
        <v>224</v>
      </c>
    </row>
    <row r="16" spans="1:15" ht="15.75">
      <c r="A16" s="10" t="s">
        <v>33</v>
      </c>
      <c r="B16" s="7">
        <v>3</v>
      </c>
      <c r="C16" s="7" t="s">
        <v>170</v>
      </c>
      <c r="D16" s="7" t="s">
        <v>171</v>
      </c>
      <c r="E16" s="7" t="s">
        <v>172</v>
      </c>
      <c r="F16" s="11">
        <v>38482</v>
      </c>
      <c r="G16" s="7" t="s">
        <v>149</v>
      </c>
      <c r="H16" s="7">
        <v>22</v>
      </c>
      <c r="I16" s="7">
        <v>12</v>
      </c>
      <c r="J16" s="7">
        <v>7</v>
      </c>
      <c r="K16" s="7">
        <v>6.7</v>
      </c>
      <c r="L16" s="7">
        <f t="shared" si="0"/>
        <v>47.7</v>
      </c>
      <c r="M16" s="20">
        <f t="shared" si="1"/>
        <v>46.76470588235294</v>
      </c>
      <c r="N16" s="7"/>
      <c r="O16" s="7" t="s">
        <v>145</v>
      </c>
    </row>
    <row r="17" spans="1:15" ht="15.75">
      <c r="A17" s="10" t="s">
        <v>34</v>
      </c>
      <c r="B17" s="8">
        <v>4</v>
      </c>
      <c r="C17" s="7" t="s">
        <v>173</v>
      </c>
      <c r="D17" s="7" t="s">
        <v>174</v>
      </c>
      <c r="E17" s="7" t="s">
        <v>138</v>
      </c>
      <c r="F17" s="11">
        <v>38511</v>
      </c>
      <c r="G17" s="7" t="s">
        <v>149</v>
      </c>
      <c r="H17" s="7">
        <v>20</v>
      </c>
      <c r="I17" s="7">
        <v>10</v>
      </c>
      <c r="J17" s="7">
        <v>8</v>
      </c>
      <c r="K17" s="7">
        <v>5.5</v>
      </c>
      <c r="L17" s="7">
        <f t="shared" si="0"/>
        <v>43.5</v>
      </c>
      <c r="M17" s="20">
        <f t="shared" si="1"/>
        <v>42.64705882352941</v>
      </c>
      <c r="N17" s="7"/>
      <c r="O17" s="7" t="s">
        <v>145</v>
      </c>
    </row>
    <row r="18" spans="1:15" ht="15.75">
      <c r="A18" s="10" t="s">
        <v>38</v>
      </c>
      <c r="B18" s="8">
        <v>8</v>
      </c>
      <c r="C18" s="7" t="s">
        <v>228</v>
      </c>
      <c r="D18" s="7" t="s">
        <v>229</v>
      </c>
      <c r="E18" s="7" t="s">
        <v>130</v>
      </c>
      <c r="F18" s="11">
        <v>38610</v>
      </c>
      <c r="G18" s="7" t="s">
        <v>197</v>
      </c>
      <c r="H18" s="7">
        <v>18</v>
      </c>
      <c r="I18" s="7">
        <v>6</v>
      </c>
      <c r="J18" s="7">
        <v>9</v>
      </c>
      <c r="K18" s="7">
        <v>4.5</v>
      </c>
      <c r="L18" s="7">
        <f t="shared" si="0"/>
        <v>37.5</v>
      </c>
      <c r="M18" s="20">
        <f t="shared" si="1"/>
        <v>36.76470588235294</v>
      </c>
      <c r="N18" s="7"/>
      <c r="O18" s="7" t="s">
        <v>224</v>
      </c>
    </row>
    <row r="19" spans="1:15" ht="15.75">
      <c r="A19" s="10" t="s">
        <v>39</v>
      </c>
      <c r="B19" s="7">
        <v>9</v>
      </c>
      <c r="C19" s="7" t="s">
        <v>253</v>
      </c>
      <c r="D19" s="7" t="s">
        <v>234</v>
      </c>
      <c r="E19" s="7" t="s">
        <v>220</v>
      </c>
      <c r="F19" s="11">
        <v>38697</v>
      </c>
      <c r="G19" s="7" t="s">
        <v>199</v>
      </c>
      <c r="H19" s="7">
        <v>14</v>
      </c>
      <c r="I19" s="7">
        <v>6</v>
      </c>
      <c r="J19" s="7">
        <v>10</v>
      </c>
      <c r="K19" s="7">
        <v>6</v>
      </c>
      <c r="L19" s="7">
        <f t="shared" si="0"/>
        <v>36</v>
      </c>
      <c r="M19" s="20">
        <f t="shared" si="1"/>
        <v>35.294117647058826</v>
      </c>
      <c r="N19" s="7"/>
      <c r="O19" s="7" t="s">
        <v>288</v>
      </c>
    </row>
    <row r="21" spans="5:7" ht="12.75">
      <c r="E21" s="4" t="s">
        <v>4</v>
      </c>
      <c r="F21" s="4"/>
      <c r="G21" s="4" t="s">
        <v>145</v>
      </c>
    </row>
    <row r="22" spans="5:11" ht="12.75">
      <c r="E22" s="4"/>
      <c r="F22" s="4"/>
      <c r="G22" s="4"/>
      <c r="H22" s="12"/>
      <c r="I22" s="12"/>
      <c r="J22" s="12"/>
      <c r="K22" s="12"/>
    </row>
    <row r="23" spans="5:11" ht="12.75">
      <c r="E23" s="4" t="s">
        <v>5</v>
      </c>
      <c r="F23" s="4"/>
      <c r="G23" s="4" t="s">
        <v>288</v>
      </c>
      <c r="H23" s="12"/>
      <c r="I23" s="12"/>
      <c r="J23" s="12"/>
      <c r="K23" s="12"/>
    </row>
    <row r="24" spans="7:11" ht="15">
      <c r="G24" t="s">
        <v>224</v>
      </c>
      <c r="H24" s="16"/>
      <c r="I24" s="16"/>
      <c r="J24" s="16"/>
      <c r="K24" s="16"/>
    </row>
    <row r="25" spans="7:11" ht="15">
      <c r="G25" s="4" t="s">
        <v>289</v>
      </c>
      <c r="H25" s="16"/>
      <c r="I25" s="16"/>
      <c r="J25" s="16"/>
      <c r="K25" s="16"/>
    </row>
    <row r="26" spans="7:11" ht="15">
      <c r="G26" s="4" t="s">
        <v>298</v>
      </c>
      <c r="H26" s="16"/>
      <c r="I26" s="16"/>
      <c r="J26" s="16"/>
      <c r="K26" s="16"/>
    </row>
    <row r="27" spans="7:11" ht="15">
      <c r="G27" s="4" t="s">
        <v>299</v>
      </c>
      <c r="H27" s="16"/>
      <c r="I27" s="16"/>
      <c r="J27" s="16"/>
      <c r="K27" s="16"/>
    </row>
    <row r="28" spans="7:11" ht="15">
      <c r="G28" s="4" t="s">
        <v>300</v>
      </c>
      <c r="H28" s="16"/>
      <c r="I28" s="16"/>
      <c r="J28" s="16"/>
      <c r="K28" s="16"/>
    </row>
    <row r="29" spans="7:11" ht="15">
      <c r="G29" s="4" t="s">
        <v>301</v>
      </c>
      <c r="H29" s="16"/>
      <c r="I29" s="16"/>
      <c r="J29" s="16"/>
      <c r="K29" s="16"/>
    </row>
    <row r="30" spans="7:11" ht="15">
      <c r="G30" s="4" t="s">
        <v>302</v>
      </c>
      <c r="H30" s="16"/>
      <c r="I30" s="16"/>
      <c r="J30" s="16"/>
      <c r="K30" s="16"/>
    </row>
    <row r="31" spans="7:11" ht="15">
      <c r="G31" s="4" t="s">
        <v>303</v>
      </c>
      <c r="H31" s="16"/>
      <c r="I31" s="16"/>
      <c r="J31" s="16"/>
      <c r="K31" s="16"/>
    </row>
    <row r="32" spans="7:11" ht="15">
      <c r="G32" s="4" t="s">
        <v>192</v>
      </c>
      <c r="H32" s="16"/>
      <c r="I32" s="16"/>
      <c r="J32" s="16"/>
      <c r="K32" s="16"/>
    </row>
    <row r="33" spans="7:11" ht="15">
      <c r="G33" s="12"/>
      <c r="H33" s="16"/>
      <c r="I33" s="16"/>
      <c r="J33" s="16"/>
      <c r="K33" s="16"/>
    </row>
    <row r="34" spans="7:11" ht="12.75">
      <c r="G34" s="12"/>
      <c r="H34" s="12"/>
      <c r="I34" s="12"/>
      <c r="J34" s="12"/>
      <c r="K34" s="12"/>
    </row>
    <row r="35" spans="7:11" ht="12.75">
      <c r="G35" s="12"/>
      <c r="H35" s="12"/>
      <c r="I35" s="12"/>
      <c r="J35" s="12"/>
      <c r="K35" s="12"/>
    </row>
    <row r="36" spans="7:11" ht="12.75">
      <c r="G36" s="12"/>
      <c r="H36" s="12"/>
      <c r="I36" s="12"/>
      <c r="J36" s="12"/>
      <c r="K36" s="12"/>
    </row>
    <row r="37" spans="7:11" ht="12.75">
      <c r="G37" s="12"/>
      <c r="H37" s="12"/>
      <c r="I37" s="12"/>
      <c r="J37" s="12"/>
      <c r="K37" s="12"/>
    </row>
  </sheetData>
  <sheetProtection/>
  <mergeCells count="14">
    <mergeCell ref="N5:N9"/>
    <mergeCell ref="O5:O9"/>
    <mergeCell ref="H7:K8"/>
    <mergeCell ref="M5:M9"/>
    <mergeCell ref="A3:N3"/>
    <mergeCell ref="A5:A9"/>
    <mergeCell ref="B5:B9"/>
    <mergeCell ref="C5:C9"/>
    <mergeCell ref="D5:D9"/>
    <mergeCell ref="E5:E9"/>
    <mergeCell ref="F5:F9"/>
    <mergeCell ref="G5:G9"/>
    <mergeCell ref="H5:K6"/>
    <mergeCell ref="L5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="70" zoomScaleNormal="70" zoomScalePageLayoutView="0" workbookViewId="0" topLeftCell="A1">
      <selection activeCell="N26" sqref="N26"/>
    </sheetView>
  </sheetViews>
  <sheetFormatPr defaultColWidth="9.00390625" defaultRowHeight="12.75"/>
  <cols>
    <col min="3" max="3" width="23.625" style="0" customWidth="1"/>
    <col min="4" max="4" width="19.75390625" style="0" customWidth="1"/>
    <col min="5" max="5" width="21.875" style="0" customWidth="1"/>
    <col min="6" max="6" width="12.375" style="0" bestFit="1" customWidth="1"/>
    <col min="7" max="7" width="15.25390625" style="0" customWidth="1"/>
    <col min="14" max="14" width="14.125" style="0" customWidth="1"/>
    <col min="15" max="15" width="21.125" style="0" customWidth="1"/>
  </cols>
  <sheetData>
    <row r="1" spans="1:6" ht="16.5">
      <c r="A1" s="5" t="s">
        <v>89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4" ht="16.5">
      <c r="A3" s="31" t="s">
        <v>306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4" ht="15.75">
      <c r="A4" s="2"/>
      <c r="B4" s="2"/>
      <c r="C4" s="2"/>
      <c r="D4" s="2"/>
    </row>
    <row r="5" spans="1:15" ht="12.75">
      <c r="A5" s="30" t="s">
        <v>3</v>
      </c>
      <c r="B5" s="32" t="s">
        <v>10</v>
      </c>
      <c r="C5" s="32" t="s">
        <v>6</v>
      </c>
      <c r="D5" s="32" t="s">
        <v>7</v>
      </c>
      <c r="E5" s="30" t="s">
        <v>8</v>
      </c>
      <c r="F5" s="32" t="s">
        <v>9</v>
      </c>
      <c r="G5" s="30" t="s">
        <v>0</v>
      </c>
      <c r="H5" s="26" t="s">
        <v>87</v>
      </c>
      <c r="I5" s="27"/>
      <c r="J5" s="27"/>
      <c r="K5" s="27"/>
      <c r="L5" s="30" t="s">
        <v>1</v>
      </c>
      <c r="M5" s="30" t="s">
        <v>88</v>
      </c>
      <c r="N5" s="30" t="s">
        <v>12</v>
      </c>
      <c r="O5" s="30" t="s">
        <v>11</v>
      </c>
    </row>
    <row r="6" spans="1:15" ht="12.75">
      <c r="A6" s="30"/>
      <c r="B6" s="33"/>
      <c r="C6" s="33"/>
      <c r="D6" s="33"/>
      <c r="E6" s="30"/>
      <c r="F6" s="33"/>
      <c r="G6" s="30"/>
      <c r="H6" s="28"/>
      <c r="I6" s="29"/>
      <c r="J6" s="29"/>
      <c r="K6" s="29"/>
      <c r="L6" s="30"/>
      <c r="M6" s="30"/>
      <c r="N6" s="30"/>
      <c r="O6" s="30"/>
    </row>
    <row r="7" spans="1:15" ht="12.75">
      <c r="A7" s="30"/>
      <c r="B7" s="33"/>
      <c r="C7" s="33"/>
      <c r="D7" s="33"/>
      <c r="E7" s="30"/>
      <c r="F7" s="33"/>
      <c r="G7" s="30"/>
      <c r="H7" s="26" t="s">
        <v>2</v>
      </c>
      <c r="I7" s="27"/>
      <c r="J7" s="27"/>
      <c r="K7" s="27"/>
      <c r="L7" s="30"/>
      <c r="M7" s="30"/>
      <c r="N7" s="30"/>
      <c r="O7" s="30"/>
    </row>
    <row r="8" spans="1:15" ht="12.75">
      <c r="A8" s="30"/>
      <c r="B8" s="33"/>
      <c r="C8" s="33"/>
      <c r="D8" s="33"/>
      <c r="E8" s="30"/>
      <c r="F8" s="33"/>
      <c r="G8" s="30"/>
      <c r="H8" s="28"/>
      <c r="I8" s="29"/>
      <c r="J8" s="29"/>
      <c r="K8" s="29"/>
      <c r="L8" s="30"/>
      <c r="M8" s="30"/>
      <c r="N8" s="30"/>
      <c r="O8" s="30"/>
    </row>
    <row r="9" spans="1:15" ht="18.75">
      <c r="A9" s="30"/>
      <c r="B9" s="34"/>
      <c r="C9" s="34"/>
      <c r="D9" s="34"/>
      <c r="E9" s="30"/>
      <c r="F9" s="34"/>
      <c r="G9" s="30"/>
      <c r="H9" s="3">
        <v>1</v>
      </c>
      <c r="I9" s="3">
        <v>2</v>
      </c>
      <c r="J9" s="3">
        <v>3</v>
      </c>
      <c r="K9" s="3">
        <v>4</v>
      </c>
      <c r="L9" s="30"/>
      <c r="M9" s="30"/>
      <c r="N9" s="30"/>
      <c r="O9" s="30"/>
    </row>
    <row r="10" spans="1:15" ht="15.75">
      <c r="A10" s="9" t="s">
        <v>79</v>
      </c>
      <c r="B10" s="25">
        <v>4</v>
      </c>
      <c r="C10" s="21" t="s">
        <v>182</v>
      </c>
      <c r="D10" s="21" t="s">
        <v>183</v>
      </c>
      <c r="E10" s="7" t="s">
        <v>184</v>
      </c>
      <c r="F10" s="22">
        <v>38209</v>
      </c>
      <c r="G10" s="7" t="s">
        <v>149</v>
      </c>
      <c r="H10" s="7">
        <v>42</v>
      </c>
      <c r="I10" s="7">
        <v>22</v>
      </c>
      <c r="J10" s="7">
        <v>16</v>
      </c>
      <c r="K10" s="7">
        <v>10</v>
      </c>
      <c r="L10" s="7">
        <f aca="true" t="shared" si="0" ref="L10:L19">SUM(H10:K10)</f>
        <v>90</v>
      </c>
      <c r="M10" s="15">
        <v>70</v>
      </c>
      <c r="N10" s="7" t="s">
        <v>105</v>
      </c>
      <c r="O10" s="7" t="s">
        <v>145</v>
      </c>
    </row>
    <row r="11" spans="1:15" ht="24" customHeight="1">
      <c r="A11" s="9" t="s">
        <v>81</v>
      </c>
      <c r="B11" s="8">
        <v>6</v>
      </c>
      <c r="C11" s="7" t="s">
        <v>188</v>
      </c>
      <c r="D11" s="7" t="s">
        <v>189</v>
      </c>
      <c r="E11" s="7" t="s">
        <v>116</v>
      </c>
      <c r="F11" s="11">
        <v>38244</v>
      </c>
      <c r="G11" s="7" t="s">
        <v>149</v>
      </c>
      <c r="H11" s="7">
        <v>37</v>
      </c>
      <c r="I11" s="7">
        <v>16</v>
      </c>
      <c r="J11" s="7">
        <v>20</v>
      </c>
      <c r="K11" s="7">
        <v>8.5</v>
      </c>
      <c r="L11" s="7">
        <f t="shared" si="0"/>
        <v>81.5</v>
      </c>
      <c r="M11" s="15">
        <v>63</v>
      </c>
      <c r="N11" s="7" t="s">
        <v>106</v>
      </c>
      <c r="O11" s="7" t="s">
        <v>145</v>
      </c>
    </row>
    <row r="12" spans="1:15" ht="21" customHeight="1">
      <c r="A12" s="9" t="s">
        <v>77</v>
      </c>
      <c r="B12" s="8">
        <v>2</v>
      </c>
      <c r="C12" s="7" t="s">
        <v>180</v>
      </c>
      <c r="D12" s="7" t="s">
        <v>157</v>
      </c>
      <c r="E12" s="7" t="s">
        <v>136</v>
      </c>
      <c r="F12" s="11">
        <v>38167</v>
      </c>
      <c r="G12" s="7" t="s">
        <v>149</v>
      </c>
      <c r="H12" s="7">
        <v>35</v>
      </c>
      <c r="I12" s="7">
        <v>16</v>
      </c>
      <c r="J12" s="7">
        <v>16</v>
      </c>
      <c r="K12" s="7">
        <v>11</v>
      </c>
      <c r="L12" s="7">
        <f t="shared" si="0"/>
        <v>78</v>
      </c>
      <c r="M12" s="15">
        <f>L12/1.3</f>
        <v>60</v>
      </c>
      <c r="N12" s="7" t="s">
        <v>106</v>
      </c>
      <c r="O12" s="7" t="s">
        <v>145</v>
      </c>
    </row>
    <row r="13" spans="1:15" ht="21" customHeight="1">
      <c r="A13" s="9" t="s">
        <v>76</v>
      </c>
      <c r="B13" s="7">
        <v>1</v>
      </c>
      <c r="C13" s="7" t="s">
        <v>178</v>
      </c>
      <c r="D13" s="7" t="s">
        <v>118</v>
      </c>
      <c r="E13" s="7" t="s">
        <v>179</v>
      </c>
      <c r="F13" s="11">
        <v>38038</v>
      </c>
      <c r="G13" s="7" t="s">
        <v>149</v>
      </c>
      <c r="H13" s="7">
        <v>25</v>
      </c>
      <c r="I13" s="7">
        <v>12</v>
      </c>
      <c r="J13" s="7">
        <v>14</v>
      </c>
      <c r="K13" s="7">
        <v>8.5</v>
      </c>
      <c r="L13" s="7">
        <f t="shared" si="0"/>
        <v>59.5</v>
      </c>
      <c r="M13" s="15">
        <v>46</v>
      </c>
      <c r="N13" s="7"/>
      <c r="O13" s="7" t="s">
        <v>145</v>
      </c>
    </row>
    <row r="14" spans="1:15" ht="17.25" customHeight="1">
      <c r="A14" s="9" t="s">
        <v>78</v>
      </c>
      <c r="B14" s="7">
        <v>3</v>
      </c>
      <c r="C14" s="7" t="s">
        <v>181</v>
      </c>
      <c r="D14" s="7" t="s">
        <v>154</v>
      </c>
      <c r="E14" s="7" t="s">
        <v>136</v>
      </c>
      <c r="F14" s="11">
        <v>38333</v>
      </c>
      <c r="G14" s="7" t="s">
        <v>149</v>
      </c>
      <c r="H14" s="7">
        <v>19</v>
      </c>
      <c r="I14" s="7">
        <v>14</v>
      </c>
      <c r="J14" s="7">
        <v>15</v>
      </c>
      <c r="K14" s="7">
        <v>9</v>
      </c>
      <c r="L14" s="7">
        <f t="shared" si="0"/>
        <v>57</v>
      </c>
      <c r="M14" s="15">
        <v>44</v>
      </c>
      <c r="N14" s="7"/>
      <c r="O14" s="7" t="s">
        <v>145</v>
      </c>
    </row>
    <row r="15" spans="1:15" ht="18.75" customHeight="1">
      <c r="A15" s="9" t="s">
        <v>80</v>
      </c>
      <c r="B15" s="7">
        <v>5</v>
      </c>
      <c r="C15" s="7" t="s">
        <v>185</v>
      </c>
      <c r="D15" s="7" t="s">
        <v>186</v>
      </c>
      <c r="E15" s="7" t="s">
        <v>187</v>
      </c>
      <c r="F15" s="11">
        <v>38070</v>
      </c>
      <c r="G15" s="7" t="s">
        <v>149</v>
      </c>
      <c r="H15" s="7">
        <v>21</v>
      </c>
      <c r="I15" s="7">
        <v>12</v>
      </c>
      <c r="J15" s="7">
        <v>12</v>
      </c>
      <c r="K15" s="7">
        <v>10.5</v>
      </c>
      <c r="L15" s="7">
        <f t="shared" si="0"/>
        <v>55.5</v>
      </c>
      <c r="M15" s="15">
        <v>43</v>
      </c>
      <c r="N15" s="7"/>
      <c r="O15" s="7" t="s">
        <v>145</v>
      </c>
    </row>
    <row r="16" spans="1:15" ht="17.25" customHeight="1">
      <c r="A16" s="9" t="s">
        <v>84</v>
      </c>
      <c r="B16" s="7">
        <v>9</v>
      </c>
      <c r="C16" s="7" t="s">
        <v>255</v>
      </c>
      <c r="D16" s="7" t="s">
        <v>256</v>
      </c>
      <c r="E16" s="7" t="s">
        <v>257</v>
      </c>
      <c r="F16" s="11">
        <v>38220</v>
      </c>
      <c r="G16" s="7" t="s">
        <v>198</v>
      </c>
      <c r="H16" s="7">
        <v>27</v>
      </c>
      <c r="I16" s="7">
        <v>8</v>
      </c>
      <c r="J16" s="7">
        <v>12</v>
      </c>
      <c r="K16" s="7">
        <v>9</v>
      </c>
      <c r="L16" s="7">
        <f t="shared" si="0"/>
        <v>56</v>
      </c>
      <c r="M16" s="15">
        <v>43</v>
      </c>
      <c r="N16" s="7"/>
      <c r="O16" s="7" t="s">
        <v>289</v>
      </c>
    </row>
    <row r="17" spans="1:15" ht="18.75" customHeight="1">
      <c r="A17" s="10" t="s">
        <v>86</v>
      </c>
      <c r="B17" s="8">
        <v>10</v>
      </c>
      <c r="C17" s="7" t="s">
        <v>230</v>
      </c>
      <c r="D17" s="7" t="s">
        <v>231</v>
      </c>
      <c r="E17" s="7" t="s">
        <v>232</v>
      </c>
      <c r="F17" s="11">
        <v>38146</v>
      </c>
      <c r="G17" s="7" t="s">
        <v>197</v>
      </c>
      <c r="H17" s="7">
        <v>21</v>
      </c>
      <c r="I17" s="7">
        <v>10</v>
      </c>
      <c r="J17" s="7">
        <v>14</v>
      </c>
      <c r="K17" s="7">
        <v>8.5</v>
      </c>
      <c r="L17" s="7">
        <f t="shared" si="0"/>
        <v>53.5</v>
      </c>
      <c r="M17" s="15">
        <v>41</v>
      </c>
      <c r="N17" s="7"/>
      <c r="O17" s="7" t="s">
        <v>224</v>
      </c>
    </row>
    <row r="18" spans="1:15" ht="17.25" customHeight="1">
      <c r="A18" s="9" t="s">
        <v>83</v>
      </c>
      <c r="B18" s="8">
        <v>8</v>
      </c>
      <c r="C18" s="7" t="s">
        <v>308</v>
      </c>
      <c r="D18" s="7" t="s">
        <v>183</v>
      </c>
      <c r="E18" s="7" t="s">
        <v>184</v>
      </c>
      <c r="F18" s="11">
        <v>38364</v>
      </c>
      <c r="G18" s="7" t="s">
        <v>191</v>
      </c>
      <c r="H18" s="7">
        <v>21</v>
      </c>
      <c r="I18" s="7">
        <v>8</v>
      </c>
      <c r="J18" s="7">
        <v>12</v>
      </c>
      <c r="K18" s="7">
        <v>6.5</v>
      </c>
      <c r="L18" s="7">
        <f t="shared" si="0"/>
        <v>47.5</v>
      </c>
      <c r="M18" s="15">
        <v>37</v>
      </c>
      <c r="N18" s="7"/>
      <c r="O18" s="7" t="s">
        <v>192</v>
      </c>
    </row>
    <row r="19" spans="1:15" ht="18.75" customHeight="1">
      <c r="A19" s="9" t="s">
        <v>82</v>
      </c>
      <c r="B19" s="7">
        <v>7</v>
      </c>
      <c r="C19" s="7" t="s">
        <v>190</v>
      </c>
      <c r="D19" s="7" t="s">
        <v>140</v>
      </c>
      <c r="E19" s="7" t="s">
        <v>116</v>
      </c>
      <c r="F19" s="11">
        <v>38241</v>
      </c>
      <c r="G19" s="7" t="s">
        <v>191</v>
      </c>
      <c r="H19" s="7">
        <v>11</v>
      </c>
      <c r="I19" s="7">
        <v>8</v>
      </c>
      <c r="J19" s="7">
        <v>10</v>
      </c>
      <c r="K19" s="7">
        <v>8</v>
      </c>
      <c r="L19" s="7">
        <f t="shared" si="0"/>
        <v>37</v>
      </c>
      <c r="M19" s="15">
        <v>28</v>
      </c>
      <c r="N19" s="7"/>
      <c r="O19" s="7" t="s">
        <v>192</v>
      </c>
    </row>
    <row r="21" spans="5:7" ht="12.75">
      <c r="E21" s="4" t="s">
        <v>4</v>
      </c>
      <c r="F21" s="4"/>
      <c r="G21" s="4" t="s">
        <v>145</v>
      </c>
    </row>
    <row r="22" spans="5:7" ht="12.75">
      <c r="E22" s="4"/>
      <c r="F22" s="4"/>
      <c r="G22" s="4"/>
    </row>
    <row r="23" spans="5:7" ht="12.75">
      <c r="E23" s="4" t="s">
        <v>5</v>
      </c>
      <c r="F23" s="4"/>
      <c r="G23" s="4" t="s">
        <v>288</v>
      </c>
    </row>
    <row r="24" ht="12.75">
      <c r="G24" t="s">
        <v>224</v>
      </c>
    </row>
    <row r="25" ht="12.75">
      <c r="G25" s="4" t="s">
        <v>289</v>
      </c>
    </row>
    <row r="26" spans="5:11" ht="12.75">
      <c r="E26" s="12"/>
      <c r="F26" s="12"/>
      <c r="G26" s="4" t="s">
        <v>298</v>
      </c>
      <c r="H26" s="12"/>
      <c r="I26" s="12"/>
      <c r="J26" s="12"/>
      <c r="K26" s="12"/>
    </row>
    <row r="27" spans="5:11" ht="12.75">
      <c r="E27" s="12"/>
      <c r="F27" s="12"/>
      <c r="G27" s="4" t="s">
        <v>299</v>
      </c>
      <c r="H27" s="12"/>
      <c r="I27" s="12"/>
      <c r="J27" s="12"/>
      <c r="K27" s="12"/>
    </row>
    <row r="28" spans="5:11" ht="12.75">
      <c r="E28" s="12"/>
      <c r="F28" s="12"/>
      <c r="G28" s="4" t="s">
        <v>300</v>
      </c>
      <c r="H28" s="12"/>
      <c r="I28" s="12"/>
      <c r="J28" s="12"/>
      <c r="K28" s="12"/>
    </row>
    <row r="29" spans="5:11" ht="15">
      <c r="E29" s="13"/>
      <c r="F29" s="14"/>
      <c r="G29" s="4" t="s">
        <v>301</v>
      </c>
      <c r="H29" s="14"/>
      <c r="I29" s="14"/>
      <c r="J29" s="12"/>
      <c r="K29" s="12"/>
    </row>
    <row r="30" spans="5:11" ht="15">
      <c r="E30" s="13"/>
      <c r="F30" s="14"/>
      <c r="G30" s="4" t="s">
        <v>302</v>
      </c>
      <c r="H30" s="14"/>
      <c r="I30" s="14"/>
      <c r="J30" s="12"/>
      <c r="K30" s="12"/>
    </row>
    <row r="31" spans="5:11" ht="15">
      <c r="E31" s="13"/>
      <c r="F31" s="14"/>
      <c r="G31" s="4" t="s">
        <v>303</v>
      </c>
      <c r="H31" s="14"/>
      <c r="I31" s="14"/>
      <c r="J31" s="12"/>
      <c r="K31" s="12"/>
    </row>
    <row r="32" spans="5:11" ht="15">
      <c r="E32" s="13"/>
      <c r="F32" s="14"/>
      <c r="G32" s="4" t="s">
        <v>192</v>
      </c>
      <c r="H32" s="14"/>
      <c r="I32" s="14"/>
      <c r="J32" s="12"/>
      <c r="K32" s="12"/>
    </row>
    <row r="33" spans="5:11" ht="15">
      <c r="E33" s="13"/>
      <c r="F33" s="14"/>
      <c r="G33" s="14"/>
      <c r="H33" s="14"/>
      <c r="I33" s="14"/>
      <c r="J33" s="12"/>
      <c r="K33" s="12"/>
    </row>
    <row r="34" spans="5:11" ht="15">
      <c r="E34" s="13"/>
      <c r="F34" s="14"/>
      <c r="G34" s="14"/>
      <c r="H34" s="14"/>
      <c r="I34" s="14"/>
      <c r="J34" s="12"/>
      <c r="K34" s="12"/>
    </row>
    <row r="35" spans="5:11" ht="15">
      <c r="E35" s="13"/>
      <c r="F35" s="14"/>
      <c r="G35" s="14"/>
      <c r="H35" s="14"/>
      <c r="I35" s="14"/>
      <c r="J35" s="12"/>
      <c r="K35" s="12"/>
    </row>
    <row r="36" spans="5:11" ht="15">
      <c r="E36" s="13"/>
      <c r="F36" s="14"/>
      <c r="G36" s="14"/>
      <c r="H36" s="14"/>
      <c r="I36" s="14"/>
      <c r="J36" s="12"/>
      <c r="K36" s="12"/>
    </row>
    <row r="37" spans="5:11" ht="15">
      <c r="E37" s="13"/>
      <c r="F37" s="14"/>
      <c r="G37" s="14"/>
      <c r="H37" s="14"/>
      <c r="I37" s="14"/>
      <c r="J37" s="12"/>
      <c r="K37" s="12"/>
    </row>
    <row r="38" spans="5:11" ht="15">
      <c r="E38" s="13"/>
      <c r="F38" s="14"/>
      <c r="G38" s="14"/>
      <c r="H38" s="14"/>
      <c r="I38" s="13"/>
      <c r="J38" s="12"/>
      <c r="K38" s="12"/>
    </row>
    <row r="39" spans="5:11" ht="12.75">
      <c r="E39" s="12"/>
      <c r="F39" s="12"/>
      <c r="G39" s="12"/>
      <c r="H39" s="12"/>
      <c r="I39" s="12"/>
      <c r="J39" s="12"/>
      <c r="K39" s="12"/>
    </row>
    <row r="40" spans="5:11" ht="12.75">
      <c r="E40" s="12"/>
      <c r="F40" s="12"/>
      <c r="G40" s="12"/>
      <c r="H40" s="12"/>
      <c r="I40" s="12"/>
      <c r="J40" s="12"/>
      <c r="K40" s="12"/>
    </row>
    <row r="41" spans="5:11" ht="12.75">
      <c r="E41" s="12"/>
      <c r="F41" s="12"/>
      <c r="G41" s="12"/>
      <c r="H41" s="12"/>
      <c r="I41" s="12"/>
      <c r="J41" s="12"/>
      <c r="K41" s="12"/>
    </row>
    <row r="42" spans="5:11" ht="12.75">
      <c r="E42" s="12"/>
      <c r="F42" s="12"/>
      <c r="G42" s="12"/>
      <c r="H42" s="12"/>
      <c r="I42" s="12"/>
      <c r="J42" s="12"/>
      <c r="K42" s="12"/>
    </row>
    <row r="43" spans="5:11" ht="12.75">
      <c r="E43" s="12"/>
      <c r="F43" s="12"/>
      <c r="G43" s="12"/>
      <c r="H43" s="12"/>
      <c r="I43" s="12"/>
      <c r="J43" s="12"/>
      <c r="K43" s="12"/>
    </row>
    <row r="44" spans="5:11" ht="12.75">
      <c r="E44" s="12"/>
      <c r="F44" s="12"/>
      <c r="G44" s="12"/>
      <c r="H44" s="12"/>
      <c r="I44" s="12"/>
      <c r="J44" s="12"/>
      <c r="K44" s="12"/>
    </row>
    <row r="45" spans="5:11" ht="12.75">
      <c r="E45" s="12"/>
      <c r="F45" s="12"/>
      <c r="G45" s="12"/>
      <c r="H45" s="12"/>
      <c r="I45" s="12"/>
      <c r="J45" s="12"/>
      <c r="K45" s="12"/>
    </row>
    <row r="46" spans="5:11" ht="12.75">
      <c r="E46" s="12"/>
      <c r="F46" s="12"/>
      <c r="G46" s="12"/>
      <c r="H46" s="12"/>
      <c r="I46" s="12"/>
      <c r="J46" s="12"/>
      <c r="K46" s="12"/>
    </row>
    <row r="47" spans="5:11" ht="12.75">
      <c r="E47" s="12"/>
      <c r="F47" s="12"/>
      <c r="G47" s="12"/>
      <c r="H47" s="12"/>
      <c r="I47" s="12"/>
      <c r="J47" s="12"/>
      <c r="K47" s="12"/>
    </row>
    <row r="48" spans="5:11" ht="12.75">
      <c r="E48" s="12"/>
      <c r="F48" s="12"/>
      <c r="G48" s="12"/>
      <c r="H48" s="12"/>
      <c r="I48" s="12"/>
      <c r="J48" s="12"/>
      <c r="K48" s="12"/>
    </row>
    <row r="49" spans="5:11" ht="12.75">
      <c r="E49" s="12"/>
      <c r="F49" s="12"/>
      <c r="G49" s="12"/>
      <c r="H49" s="12"/>
      <c r="I49" s="12"/>
      <c r="J49" s="12"/>
      <c r="K49" s="12"/>
    </row>
    <row r="50" spans="5:11" ht="12.75">
      <c r="E50" s="12"/>
      <c r="F50" s="12"/>
      <c r="G50" s="12"/>
      <c r="H50" s="12"/>
      <c r="I50" s="12"/>
      <c r="J50" s="12"/>
      <c r="K50" s="12"/>
    </row>
    <row r="51" spans="5:11" ht="12.75">
      <c r="E51" s="12"/>
      <c r="F51" s="12"/>
      <c r="G51" s="12"/>
      <c r="H51" s="12"/>
      <c r="I51" s="12"/>
      <c r="J51" s="12"/>
      <c r="K51" s="12"/>
    </row>
  </sheetData>
  <sheetProtection/>
  <mergeCells count="14">
    <mergeCell ref="N5:N9"/>
    <mergeCell ref="O5:O9"/>
    <mergeCell ref="H7:K8"/>
    <mergeCell ref="M5:M9"/>
    <mergeCell ref="A3:N3"/>
    <mergeCell ref="A5:A9"/>
    <mergeCell ref="B5:B9"/>
    <mergeCell ref="C5:C9"/>
    <mergeCell ref="D5:D9"/>
    <mergeCell ref="E5:E9"/>
    <mergeCell ref="F5:F9"/>
    <mergeCell ref="G5:G9"/>
    <mergeCell ref="H5:K6"/>
    <mergeCell ref="L5:L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2021-12-15T10:09:52Z</dcterms:modified>
  <cp:category/>
  <cp:version/>
  <cp:contentType/>
  <cp:contentStatus/>
</cp:coreProperties>
</file>